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CHIVOS 1\CICLOBR\"/>
    </mc:Choice>
  </mc:AlternateContent>
  <bookViews>
    <workbookView xWindow="240" yWindow="45" windowWidth="20115" windowHeight="901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J92" i="1" l="1"/>
  <c r="J93" i="1" s="1"/>
  <c r="K92" i="1"/>
  <c r="K93" i="1"/>
  <c r="K49" i="1"/>
  <c r="J49" i="1" l="1"/>
  <c r="M18" i="1"/>
  <c r="N18" i="1" s="1"/>
  <c r="M19" i="1"/>
  <c r="O19" i="1" s="1"/>
  <c r="I49" i="1"/>
  <c r="F49" i="1"/>
  <c r="G49" i="1"/>
  <c r="H49" i="1"/>
  <c r="E49" i="1"/>
  <c r="O18" i="1" l="1"/>
  <c r="I92" i="1"/>
  <c r="I93" i="1" s="1"/>
  <c r="M10" i="1" l="1"/>
  <c r="M11" i="1"/>
  <c r="M12" i="1"/>
  <c r="M13" i="1"/>
  <c r="M14" i="1"/>
  <c r="M15" i="1"/>
  <c r="M16" i="1"/>
  <c r="M17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9" i="1"/>
  <c r="E92" i="1"/>
  <c r="L49" i="1"/>
  <c r="F92" i="1"/>
  <c r="F93" i="1" s="1"/>
  <c r="G92" i="1"/>
  <c r="H92" i="1"/>
  <c r="L92" i="1"/>
  <c r="L93" i="1" s="1"/>
  <c r="H93" i="1" l="1"/>
  <c r="G93" i="1"/>
  <c r="N27" i="1" l="1"/>
  <c r="O27" i="1"/>
  <c r="N19" i="1"/>
  <c r="M49" i="1" l="1"/>
  <c r="N49" i="1" l="1"/>
  <c r="O49" i="1" s="1"/>
  <c r="E93" i="1"/>
  <c r="O42" i="1" l="1"/>
  <c r="N42" i="1" l="1"/>
  <c r="M8" i="1" l="1"/>
  <c r="O46" i="1" l="1"/>
  <c r="O45" i="1"/>
  <c r="N44" i="1"/>
  <c r="O43" i="1"/>
  <c r="N43" i="1"/>
  <c r="O41" i="1"/>
  <c r="O40" i="1"/>
  <c r="O39" i="1"/>
  <c r="N39" i="1"/>
  <c r="O38" i="1"/>
  <c r="N38" i="1"/>
  <c r="N37" i="1"/>
  <c r="O36" i="1"/>
  <c r="N36" i="1"/>
  <c r="O35" i="1"/>
  <c r="O34" i="1"/>
  <c r="O33" i="1"/>
  <c r="N32" i="1"/>
  <c r="O31" i="1"/>
  <c r="O30" i="1"/>
  <c r="O29" i="1"/>
  <c r="N28" i="1"/>
  <c r="O26" i="1"/>
  <c r="N26" i="1"/>
  <c r="N25" i="1"/>
  <c r="O24" i="1"/>
  <c r="O23" i="1"/>
  <c r="N23" i="1"/>
  <c r="O22" i="1"/>
  <c r="N22" i="1"/>
  <c r="N21" i="1"/>
  <c r="O20" i="1"/>
  <c r="O17" i="1"/>
  <c r="N17" i="1"/>
  <c r="O16" i="1"/>
  <c r="N15" i="1"/>
  <c r="O14" i="1"/>
  <c r="N13" i="1"/>
  <c r="O12" i="1"/>
  <c r="O11" i="1"/>
  <c r="N11" i="1"/>
  <c r="O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O13" i="1" l="1"/>
  <c r="N16" i="1"/>
  <c r="O32" i="1"/>
  <c r="N35" i="1"/>
  <c r="N12" i="1"/>
  <c r="O28" i="1"/>
  <c r="N31" i="1"/>
  <c r="O44" i="1"/>
  <c r="N30" i="1"/>
  <c r="N34" i="1"/>
  <c r="N41" i="1"/>
  <c r="N46" i="1"/>
  <c r="N10" i="1"/>
  <c r="N14" i="1"/>
  <c r="O15" i="1"/>
  <c r="N20" i="1"/>
  <c r="O21" i="1"/>
  <c r="N24" i="1"/>
  <c r="O25" i="1"/>
  <c r="N29" i="1"/>
  <c r="N33" i="1"/>
  <c r="O37" i="1"/>
  <c r="N40" i="1"/>
  <c r="N45" i="1"/>
  <c r="N9" i="1"/>
  <c r="O9" i="1"/>
</calcChain>
</file>

<file path=xl/sharedStrings.xml><?xml version="1.0" encoding="utf-8"?>
<sst xmlns="http://schemas.openxmlformats.org/spreadsheetml/2006/main" count="155" uniqueCount="144">
  <si>
    <t>salidas</t>
  </si>
  <si>
    <t>Salida #</t>
  </si>
  <si>
    <t>|</t>
  </si>
  <si>
    <t>APELLIDO</t>
  </si>
  <si>
    <t>% ASISTENC</t>
  </si>
  <si>
    <t>FALLAS</t>
  </si>
  <si>
    <t>ALVARADO</t>
  </si>
  <si>
    <t>HERMES</t>
  </si>
  <si>
    <t>BARRERA</t>
  </si>
  <si>
    <t>MARCOLINO</t>
  </si>
  <si>
    <t>BOLAÑOS</t>
  </si>
  <si>
    <t xml:space="preserve">WILLIAM </t>
  </si>
  <si>
    <t>CUERVO</t>
  </si>
  <si>
    <t>ÁLVARO</t>
  </si>
  <si>
    <t>CUTA</t>
  </si>
  <si>
    <t>JACINTO</t>
  </si>
  <si>
    <t>CUTTICA</t>
  </si>
  <si>
    <t>FABIO</t>
  </si>
  <si>
    <t>DIMIAN </t>
  </si>
  <si>
    <t>JOSE EDGARD</t>
  </si>
  <si>
    <t>DUARTE</t>
  </si>
  <si>
    <t>DURÁN</t>
  </si>
  <si>
    <t>GUILLERMO</t>
  </si>
  <si>
    <t>GALINDO</t>
  </si>
  <si>
    <t>CARLOS</t>
  </si>
  <si>
    <t>GARCÍA</t>
  </si>
  <si>
    <t>ILDEFONSO</t>
  </si>
  <si>
    <t>GARCIA</t>
  </si>
  <si>
    <t>MANUEL</t>
  </si>
  <si>
    <t>GONZALEZ</t>
  </si>
  <si>
    <t>G. EDUARDO</t>
  </si>
  <si>
    <t xml:space="preserve">GONZÁLEZ </t>
  </si>
  <si>
    <t>NOBILE</t>
  </si>
  <si>
    <t>MATEUS</t>
  </si>
  <si>
    <t>GEOFFRE</t>
  </si>
  <si>
    <t>MARQUEZ</t>
  </si>
  <si>
    <t>ORLANDO</t>
  </si>
  <si>
    <t xml:space="preserve">MOLANO </t>
  </si>
  <si>
    <t>VICTOR</t>
  </si>
  <si>
    <t>MORALES</t>
  </si>
  <si>
    <t>FRANCISCO</t>
  </si>
  <si>
    <t>NIÑO   </t>
  </si>
  <si>
    <t xml:space="preserve">ANA </t>
  </si>
  <si>
    <t>ORDOÑEZ</t>
  </si>
  <si>
    <t>MAURICIO</t>
  </si>
  <si>
    <t>OTALORA</t>
  </si>
  <si>
    <t>ALBERTO</t>
  </si>
  <si>
    <t>PANESSO</t>
  </si>
  <si>
    <t xml:space="preserve">PEDRAZA </t>
  </si>
  <si>
    <t>HÉCTOR</t>
  </si>
  <si>
    <t>PEÑA</t>
  </si>
  <si>
    <t>PULGARIN</t>
  </si>
  <si>
    <t>LUIS E.</t>
  </si>
  <si>
    <t>CAMILO A.</t>
  </si>
  <si>
    <t>REINA</t>
  </si>
  <si>
    <t>MELQUISEDEC</t>
  </si>
  <si>
    <t xml:space="preserve">RIVERA </t>
  </si>
  <si>
    <t xml:space="preserve">RODRÍGUEZ </t>
  </si>
  <si>
    <t xml:space="preserve">RICARDO </t>
  </si>
  <si>
    <t>PULIDO</t>
  </si>
  <si>
    <t>REINALDO</t>
  </si>
  <si>
    <t>TORRES </t>
  </si>
  <si>
    <t>ARMANDO</t>
  </si>
  <si>
    <t>PABLO GILBERTO</t>
  </si>
  <si>
    <t>TREJOS </t>
  </si>
  <si>
    <t>INVITADOS</t>
  </si>
  <si>
    <t xml:space="preserve">ROJAS </t>
  </si>
  <si>
    <t>HENRY</t>
  </si>
  <si>
    <t xml:space="preserve">NOMBRE                                                        </t>
  </si>
  <si>
    <t>Katherine</t>
  </si>
  <si>
    <t>Luis A. Rodríguez</t>
  </si>
  <si>
    <t>Eduardo Bedoya</t>
  </si>
  <si>
    <t>Paolo Bruno</t>
  </si>
  <si>
    <t>Alfredo Violi</t>
  </si>
  <si>
    <t>César Amigo de laura</t>
  </si>
  <si>
    <t>Mónica</t>
  </si>
  <si>
    <t>Amigo de Paolo</t>
  </si>
  <si>
    <t>SALIDAS  2019 CICLOBR</t>
  </si>
  <si>
    <t>Sergio Mendoza</t>
  </si>
  <si>
    <t>Gonzalo González</t>
  </si>
  <si>
    <t>Miguel Ardila</t>
  </si>
  <si>
    <t>TOTAL CICLOBR</t>
  </si>
  <si>
    <t xml:space="preserve"> INVITADOS</t>
  </si>
  <si>
    <t>TOTAL ASISTENTES</t>
  </si>
  <si>
    <t>MARTINEZ</t>
  </si>
  <si>
    <t xml:space="preserve">Enrique Bernal </t>
  </si>
  <si>
    <t>Amigo Manuel García</t>
  </si>
  <si>
    <t>Daniel padre e Hijo</t>
  </si>
  <si>
    <t>Cariilo amigos Guillermo</t>
  </si>
  <si>
    <t>EFRAÍN DURÁN</t>
  </si>
  <si>
    <t>Hijo de Guillermo</t>
  </si>
  <si>
    <t>Profe Santoto</t>
  </si>
  <si>
    <t>Leidy Huertas  y Campos lópez</t>
  </si>
  <si>
    <t>amigos de Guillermo</t>
  </si>
  <si>
    <t>Rubén Guerrero</t>
  </si>
  <si>
    <t>Amigo profeRubén</t>
  </si>
  <si>
    <t>César Muñoz</t>
  </si>
  <si>
    <t>Campos López</t>
  </si>
  <si>
    <t>Amigo Guillermo</t>
  </si>
  <si>
    <t>Néider López</t>
  </si>
  <si>
    <t>Williamn Duran</t>
  </si>
  <si>
    <t>Joselín amigo de Guillermo</t>
  </si>
  <si>
    <t xml:space="preserve">Luis  Mayorquino  </t>
  </si>
  <si>
    <t>Invitado de Guiullermo</t>
  </si>
  <si>
    <t xml:space="preserve">Andrés Duarte </t>
  </si>
  <si>
    <t>Hijo menor de W. Duarte</t>
  </si>
  <si>
    <t xml:space="preserve">FLORES </t>
  </si>
  <si>
    <t>FERNANDO</t>
  </si>
  <si>
    <t>Hijo Victor Molano</t>
  </si>
  <si>
    <t>Francisco Calvo</t>
  </si>
  <si>
    <t>Yerno Armando Torres</t>
  </si>
  <si>
    <t>Los Carrillo</t>
  </si>
  <si>
    <t>Juliana (hija del Chinazo)</t>
  </si>
  <si>
    <t xml:space="preserve">Amigos de Pablito </t>
  </si>
  <si>
    <t>Amigos de Guillermo</t>
  </si>
  <si>
    <t>Alirio Riaño, Edwin Joya, Carlos Villalba, Luis aranguren</t>
  </si>
  <si>
    <t>Andrés amigo de Pablo</t>
  </si>
  <si>
    <t>Nicolás hijo de Henry</t>
  </si>
  <si>
    <t>Juan Pinzón</t>
  </si>
  <si>
    <t>Ricardo Buitrago</t>
  </si>
  <si>
    <t>Amigo de Henry</t>
  </si>
  <si>
    <t>CamiloDurán  Virguez</t>
  </si>
  <si>
    <t>Manuel y Giovani</t>
  </si>
  <si>
    <t>Julian Rivera</t>
  </si>
  <si>
    <t>Miguel Angel y Jonathan</t>
  </si>
  <si>
    <t xml:space="preserve">ENERO 20 </t>
  </si>
  <si>
    <t>ENERO 26</t>
  </si>
  <si>
    <t>febrero 2</t>
  </si>
  <si>
    <t>febrero 9</t>
  </si>
  <si>
    <t>febrero 23</t>
  </si>
  <si>
    <t xml:space="preserve">Miguel Orjuela </t>
  </si>
  <si>
    <t>Nicolás Rojas (hijo de Henry)</t>
  </si>
  <si>
    <t>CAROLA - SESQUILE- SISGA CAROLA</t>
  </si>
  <si>
    <t>SIBERIA- CRUCE ROSAL- FACA- ZIPACÓN- MOSQUERA- FUNZA- SIBERIA</t>
  </si>
  <si>
    <t xml:space="preserve">CENTRO – CHIA- ZIPAQUIRÁ- ALTO DEL ZIPA- ALTO DEL ÁGUILA- CENTRO CHÍA
65 K
</t>
  </si>
  <si>
    <t>Contadador de Guillermo</t>
  </si>
  <si>
    <t>NICOLÁS</t>
  </si>
  <si>
    <t>Marzo 1</t>
  </si>
  <si>
    <t>SIBERIA- PTE IEDRA - VIRGE- ROSAL VINO- SIBERIA</t>
  </si>
  <si>
    <t>JORGE EBERTO</t>
  </si>
  <si>
    <t>Marzo 8</t>
  </si>
  <si>
    <t>CAROLA- SISAGA- GUATAVITA- GUASCA- SALITRE- SOPÓ- BRICEÑO - CAROLA</t>
  </si>
  <si>
    <t xml:space="preserve">Amigo de William </t>
  </si>
  <si>
    <t>amigo  W.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</si>
</sst>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23"/>
      <color theme="0"/>
      <name val="Calibri"/>
      <family val="2"/>
      <scheme val="minor"/>
    </font>
    <font>
      <sz val="7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9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sz val="9"/>
      <color rgb="FFFF0000"/>
      <name val="Calibri"/>
      <family val="2"/>
      <scheme val="minor"/>
    </font>
    <font>
      <b/>
      <sz val="8"/>
      <color theme="1"/>
      <name val="Verdana"/>
      <family val="2"/>
    </font>
    <font>
      <sz val="8"/>
      <color theme="2" tint="-0.249977111117893"/>
      <name val="Verdana"/>
      <family val="2"/>
    </font>
    <font>
      <sz val="8"/>
      <color theme="7" tint="-0.249977111117893"/>
      <name val="Verdana"/>
      <family val="2"/>
    </font>
    <font>
      <sz val="9"/>
      <color theme="2" tint="-0.499984740745262"/>
      <name val="Arial"/>
      <family val="2"/>
    </font>
    <font>
      <sz val="9"/>
      <color theme="2" tint="-0.499984740745262"/>
      <name val="Calibri"/>
      <family val="2"/>
      <scheme val="minor"/>
    </font>
    <font>
      <sz val="8"/>
      <color rgb="FF92D050"/>
      <name val="Verdana"/>
      <family val="2"/>
    </font>
    <font>
      <sz val="11"/>
      <color theme="7" tint="-0.249977111117893"/>
      <name val="Calibri"/>
      <family val="2"/>
      <scheme val="minor"/>
    </font>
    <font>
      <sz val="8"/>
      <color theme="6"/>
      <name val="Verdana"/>
      <family val="2"/>
    </font>
    <font>
      <sz val="8"/>
      <color theme="9"/>
      <name val="Verdana"/>
      <family val="2"/>
    </font>
    <font>
      <sz val="8"/>
      <color rgb="FF000000"/>
      <name val="Verdana"/>
      <family val="2"/>
    </font>
    <font>
      <sz val="9"/>
      <color theme="1"/>
      <name val="Calibri"/>
      <family val="2"/>
      <scheme val="minor"/>
    </font>
    <font>
      <sz val="8"/>
      <color rgb="FFFFFF00"/>
      <name val="Verdana"/>
      <family val="2"/>
    </font>
    <font>
      <sz val="16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Verdan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5" tint="0.39997558519241921"/>
      <name val="Verdana"/>
      <family val="2"/>
    </font>
    <font>
      <sz val="11"/>
      <color theme="5" tint="0.3999755851924192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6" borderId="8" xfId="0" applyFill="1" applyBorder="1"/>
    <xf numFmtId="164" fontId="12" fillId="6" borderId="1" xfId="0" applyNumberFormat="1" applyFont="1" applyFill="1" applyBorder="1" applyAlignment="1">
      <alignment horizontal="center" vertical="top" wrapText="1"/>
    </xf>
    <xf numFmtId="0" fontId="13" fillId="5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2" fillId="0" borderId="11" xfId="0" applyFont="1" applyBorder="1" applyAlignment="1">
      <alignment horizontal="center"/>
    </xf>
    <xf numFmtId="0" fontId="15" fillId="5" borderId="7" xfId="0" applyFont="1" applyFill="1" applyBorder="1" applyAlignment="1">
      <alignment vertical="top" wrapText="1"/>
    </xf>
    <xf numFmtId="0" fontId="17" fillId="5" borderId="1" xfId="0" applyFont="1" applyFill="1" applyBorder="1" applyAlignment="1">
      <alignment horizontal="center" wrapText="1"/>
    </xf>
    <xf numFmtId="164" fontId="18" fillId="5" borderId="0" xfId="0" applyNumberFormat="1" applyFont="1" applyFill="1" applyAlignment="1">
      <alignment horizontal="center"/>
    </xf>
    <xf numFmtId="3" fontId="19" fillId="7" borderId="0" xfId="0" applyNumberFormat="1" applyFont="1" applyFill="1" applyAlignment="1">
      <alignment horizontal="center"/>
    </xf>
    <xf numFmtId="0" fontId="11" fillId="5" borderId="12" xfId="0" applyFont="1" applyFill="1" applyBorder="1" applyAlignment="1">
      <alignment horizontal="justify" wrapText="1"/>
    </xf>
    <xf numFmtId="0" fontId="20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wrapText="1"/>
    </xf>
    <xf numFmtId="0" fontId="17" fillId="5" borderId="13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justify" wrapText="1"/>
    </xf>
    <xf numFmtId="0" fontId="23" fillId="5" borderId="1" xfId="0" applyFont="1" applyFill="1" applyBorder="1" applyAlignment="1">
      <alignment horizontal="center" wrapText="1"/>
    </xf>
    <xf numFmtId="0" fontId="11" fillId="9" borderId="14" xfId="0" applyFont="1" applyFill="1" applyBorder="1" applyAlignment="1">
      <alignment horizontal="justify" wrapText="1"/>
    </xf>
    <xf numFmtId="0" fontId="11" fillId="2" borderId="0" xfId="0" applyFont="1" applyFill="1" applyBorder="1" applyAlignment="1">
      <alignment horizontal="justify" wrapText="1"/>
    </xf>
    <xf numFmtId="0" fontId="25" fillId="8" borderId="0" xfId="0" applyFont="1" applyFill="1"/>
    <xf numFmtId="0" fontId="0" fillId="2" borderId="0" xfId="0" applyFill="1" applyBorder="1"/>
    <xf numFmtId="0" fontId="25" fillId="2" borderId="0" xfId="0" applyFont="1" applyFill="1"/>
    <xf numFmtId="0" fontId="1" fillId="5" borderId="15" xfId="0" applyFont="1" applyFill="1" applyBorder="1" applyAlignment="1">
      <alignment vertical="top" wrapText="1"/>
    </xf>
    <xf numFmtId="0" fontId="0" fillId="8" borderId="0" xfId="0" applyFill="1"/>
    <xf numFmtId="3" fontId="12" fillId="6" borderId="1" xfId="0" applyNumberFormat="1" applyFont="1" applyFill="1" applyBorder="1" applyAlignment="1">
      <alignment horizontal="center" vertical="top" wrapText="1"/>
    </xf>
    <xf numFmtId="0" fontId="11" fillId="6" borderId="9" xfId="0" applyFont="1" applyFill="1" applyBorder="1" applyAlignment="1">
      <alignment horizontal="center" wrapText="1"/>
    </xf>
    <xf numFmtId="0" fontId="11" fillId="6" borderId="10" xfId="0" applyFont="1" applyFill="1" applyBorder="1" applyAlignment="1">
      <alignment horizontal="center" wrapText="1"/>
    </xf>
    <xf numFmtId="0" fontId="11" fillId="9" borderId="4" xfId="0" applyFont="1" applyFill="1" applyBorder="1" applyAlignment="1">
      <alignment horizontal="justify" wrapText="1"/>
    </xf>
    <xf numFmtId="0" fontId="8" fillId="10" borderId="0" xfId="0" applyFont="1" applyFill="1" applyBorder="1" applyAlignment="1">
      <alignment horizontal="center"/>
    </xf>
    <xf numFmtId="0" fontId="2" fillId="10" borderId="0" xfId="0" applyFont="1" applyFill="1" applyBorder="1"/>
    <xf numFmtId="0" fontId="5" fillId="10" borderId="0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  <xf numFmtId="49" fontId="6" fillId="3" borderId="18" xfId="0" applyNumberFormat="1" applyFont="1" applyFill="1" applyBorder="1" applyAlignment="1">
      <alignment horizontal="center" vertical="top" wrapText="1"/>
    </xf>
    <xf numFmtId="0" fontId="0" fillId="5" borderId="1" xfId="0" applyFill="1" applyBorder="1"/>
    <xf numFmtId="0" fontId="16" fillId="5" borderId="13" xfId="0" applyFont="1" applyFill="1" applyBorder="1" applyAlignment="1">
      <alignment horizontal="center" wrapText="1"/>
    </xf>
    <xf numFmtId="0" fontId="24" fillId="5" borderId="1" xfId="0" applyFont="1" applyFill="1" applyBorder="1" applyAlignment="1">
      <alignment horizontal="justify" wrapText="1"/>
    </xf>
    <xf numFmtId="0" fontId="15" fillId="5" borderId="9" xfId="0" applyFont="1" applyFill="1" applyBorder="1" applyAlignment="1">
      <alignment vertical="top" wrapText="1"/>
    </xf>
    <xf numFmtId="0" fontId="11" fillId="5" borderId="2" xfId="0" applyFont="1" applyFill="1" applyBorder="1" applyAlignment="1">
      <alignment horizontal="justify" wrapText="1"/>
    </xf>
    <xf numFmtId="0" fontId="11" fillId="5" borderId="3" xfId="0" applyFont="1" applyFill="1" applyBorder="1" applyAlignment="1">
      <alignment horizontal="justify" wrapText="1"/>
    </xf>
    <xf numFmtId="0" fontId="11" fillId="9" borderId="3" xfId="0" applyFont="1" applyFill="1" applyBorder="1" applyAlignment="1">
      <alignment horizontal="justify" wrapText="1"/>
    </xf>
    <xf numFmtId="0" fontId="11" fillId="9" borderId="12" xfId="0" applyFont="1" applyFill="1" applyBorder="1" applyAlignment="1">
      <alignment horizontal="justify" wrapText="1"/>
    </xf>
    <xf numFmtId="0" fontId="1" fillId="5" borderId="22" xfId="0" applyFont="1" applyFill="1" applyBorder="1" applyAlignment="1">
      <alignment vertical="top" wrapText="1"/>
    </xf>
    <xf numFmtId="0" fontId="26" fillId="5" borderId="23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/>
    </xf>
    <xf numFmtId="0" fontId="26" fillId="5" borderId="18" xfId="0" applyFont="1" applyFill="1" applyBorder="1" applyAlignment="1">
      <alignment horizontal="center" wrapText="1"/>
    </xf>
    <xf numFmtId="0" fontId="26" fillId="5" borderId="19" xfId="0" applyFont="1" applyFill="1" applyBorder="1" applyAlignment="1">
      <alignment horizontal="center" wrapText="1"/>
    </xf>
    <xf numFmtId="0" fontId="4" fillId="5" borderId="18" xfId="0" applyFont="1" applyFill="1" applyBorder="1"/>
    <xf numFmtId="0" fontId="11" fillId="11" borderId="0" xfId="0" applyFont="1" applyFill="1" applyBorder="1" applyAlignment="1">
      <alignment horizontal="justify" wrapText="1"/>
    </xf>
    <xf numFmtId="0" fontId="26" fillId="11" borderId="19" xfId="0" applyFont="1" applyFill="1" applyBorder="1" applyAlignment="1">
      <alignment horizontal="center" wrapText="1"/>
    </xf>
    <xf numFmtId="0" fontId="17" fillId="11" borderId="4" xfId="0" applyFont="1" applyFill="1" applyBorder="1" applyAlignment="1">
      <alignment horizontal="center" wrapText="1"/>
    </xf>
    <xf numFmtId="164" fontId="18" fillId="11" borderId="0" xfId="0" applyNumberFormat="1" applyFont="1" applyFill="1" applyAlignment="1">
      <alignment horizontal="center"/>
    </xf>
    <xf numFmtId="3" fontId="19" fillId="11" borderId="0" xfId="0" applyNumberFormat="1" applyFont="1" applyFill="1" applyAlignment="1">
      <alignment horizontal="center"/>
    </xf>
    <xf numFmtId="0" fontId="30" fillId="4" borderId="24" xfId="0" applyFont="1" applyFill="1" applyBorder="1" applyAlignment="1">
      <alignment horizontal="center"/>
    </xf>
    <xf numFmtId="0" fontId="31" fillId="5" borderId="0" xfId="0" applyFont="1" applyFill="1"/>
    <xf numFmtId="3" fontId="9" fillId="12" borderId="1" xfId="0" applyNumberFormat="1" applyFont="1" applyFill="1" applyBorder="1" applyAlignment="1">
      <alignment horizontal="center" vertical="top" wrapText="1"/>
    </xf>
    <xf numFmtId="3" fontId="9" fillId="6" borderId="1" xfId="0" applyNumberFormat="1" applyFont="1" applyFill="1" applyBorder="1" applyAlignment="1">
      <alignment horizontal="center" vertical="top" wrapText="1"/>
    </xf>
    <xf numFmtId="0" fontId="30" fillId="4" borderId="19" xfId="0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 wrapText="1"/>
    </xf>
    <xf numFmtId="0" fontId="11" fillId="9" borderId="5" xfId="0" applyFont="1" applyFill="1" applyBorder="1" applyAlignment="1">
      <alignment horizontal="justify" wrapText="1"/>
    </xf>
    <xf numFmtId="49" fontId="6" fillId="3" borderId="5" xfId="0" applyNumberFormat="1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vertical="top" wrapText="1"/>
    </xf>
    <xf numFmtId="0" fontId="9" fillId="3" borderId="7" xfId="0" applyFont="1" applyFill="1" applyBorder="1" applyAlignment="1">
      <alignment vertical="top" wrapText="1"/>
    </xf>
    <xf numFmtId="0" fontId="4" fillId="14" borderId="13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7" fillId="14" borderId="17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28" fillId="14" borderId="6" xfId="0" applyFont="1" applyFill="1" applyBorder="1" applyAlignment="1">
      <alignment horizontal="center" vertical="top" wrapText="1"/>
    </xf>
    <xf numFmtId="0" fontId="9" fillId="14" borderId="1" xfId="0" applyFont="1" applyFill="1" applyBorder="1" applyAlignment="1">
      <alignment horizontal="center" vertical="top" wrapText="1"/>
    </xf>
    <xf numFmtId="0" fontId="33" fillId="13" borderId="18" xfId="0" applyFont="1" applyFill="1" applyBorder="1" applyAlignment="1">
      <alignment horizontal="center" wrapText="1"/>
    </xf>
    <xf numFmtId="0" fontId="34" fillId="13" borderId="18" xfId="0" applyFont="1" applyFill="1" applyBorder="1" applyAlignment="1">
      <alignment horizontal="center"/>
    </xf>
    <xf numFmtId="0" fontId="33" fillId="13" borderId="19" xfId="0" applyFont="1" applyFill="1" applyBorder="1" applyAlignment="1">
      <alignment horizontal="center" wrapText="1"/>
    </xf>
    <xf numFmtId="0" fontId="34" fillId="13" borderId="18" xfId="0" applyFont="1" applyFill="1" applyBorder="1"/>
    <xf numFmtId="0" fontId="32" fillId="15" borderId="18" xfId="0" applyFont="1" applyFill="1" applyBorder="1" applyAlignment="1">
      <alignment horizontal="center"/>
    </xf>
    <xf numFmtId="0" fontId="29" fillId="16" borderId="19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0" fontId="10" fillId="10" borderId="0" xfId="0" applyFont="1" applyFill="1" applyBorder="1" applyAlignment="1">
      <alignment horizontal="center"/>
    </xf>
    <xf numFmtId="0" fontId="2" fillId="1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tabSelected="1" topLeftCell="A73" zoomScaleNormal="100" workbookViewId="0">
      <pane xSplit="1" topLeftCell="B1" activePane="topRight" state="frozen"/>
      <selection pane="topRight" activeCell="C90" sqref="C90:D90"/>
    </sheetView>
  </sheetViews>
  <sheetFormatPr baseColWidth="10" defaultRowHeight="15" x14ac:dyDescent="0.25"/>
  <cols>
    <col min="1" max="1" width="4.28515625" customWidth="1"/>
    <col min="2" max="2" width="8.42578125" customWidth="1"/>
    <col min="3" max="3" width="30.7109375" customWidth="1"/>
    <col min="4" max="4" width="33.28515625" customWidth="1"/>
    <col min="6" max="12" width="11.42578125" customWidth="1"/>
    <col min="14" max="14" width="12.85546875" customWidth="1"/>
  </cols>
  <sheetData>
    <row r="1" spans="1:28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3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5" customHeight="1" thickBot="1" x14ac:dyDescent="0.3">
      <c r="A2" s="1"/>
      <c r="B2" s="90" t="s">
        <v>1</v>
      </c>
      <c r="C2" s="90"/>
      <c r="D2" s="90"/>
      <c r="E2" s="70">
        <v>1</v>
      </c>
      <c r="F2" s="71">
        <v>2</v>
      </c>
      <c r="G2" s="71">
        <v>3</v>
      </c>
      <c r="H2" s="71">
        <v>4</v>
      </c>
      <c r="I2" s="71">
        <v>5</v>
      </c>
      <c r="J2" s="71">
        <v>6</v>
      </c>
      <c r="K2" s="71">
        <v>7</v>
      </c>
      <c r="L2" s="71">
        <v>7</v>
      </c>
      <c r="M2" s="72">
        <v>7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1.5" customHeight="1" x14ac:dyDescent="0.35">
      <c r="A3" s="1"/>
      <c r="B3" s="90"/>
      <c r="C3" s="90"/>
      <c r="D3" s="90"/>
      <c r="E3" s="73"/>
      <c r="F3" s="74"/>
      <c r="G3" s="74"/>
      <c r="H3" s="74"/>
      <c r="I3" s="74"/>
      <c r="J3" s="74"/>
      <c r="K3" s="74"/>
      <c r="L3" s="74"/>
      <c r="M3" s="7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30" x14ac:dyDescent="0.45">
      <c r="A4" s="1"/>
      <c r="B4" s="34"/>
      <c r="C4" s="34"/>
      <c r="D4" s="34"/>
      <c r="E4" s="39" t="s">
        <v>125</v>
      </c>
      <c r="F4" s="35" t="s">
        <v>126</v>
      </c>
      <c r="G4" s="66" t="s">
        <v>127</v>
      </c>
      <c r="H4" s="66" t="s">
        <v>128</v>
      </c>
      <c r="I4" s="66" t="s">
        <v>129</v>
      </c>
      <c r="J4" s="66" t="s">
        <v>137</v>
      </c>
      <c r="K4" s="66" t="s">
        <v>140</v>
      </c>
      <c r="L4" s="66"/>
      <c r="M4" s="84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90" x14ac:dyDescent="0.3">
      <c r="A5" s="1"/>
      <c r="B5" s="32"/>
      <c r="C5" s="32"/>
      <c r="D5" s="32"/>
      <c r="E5" s="86"/>
      <c r="F5" s="36"/>
      <c r="G5" s="67" t="s">
        <v>132</v>
      </c>
      <c r="H5" s="67" t="s">
        <v>133</v>
      </c>
      <c r="I5" s="67" t="s">
        <v>134</v>
      </c>
      <c r="J5" s="67" t="s">
        <v>138</v>
      </c>
      <c r="K5" s="67" t="s">
        <v>141</v>
      </c>
      <c r="L5" s="67"/>
      <c r="M5" s="84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37.5" x14ac:dyDescent="0.55000000000000004">
      <c r="A6" s="1"/>
      <c r="B6" s="89" t="s">
        <v>77</v>
      </c>
      <c r="C6" s="89"/>
      <c r="D6" s="89"/>
      <c r="E6" s="87"/>
      <c r="F6" s="37"/>
      <c r="G6" s="68"/>
      <c r="H6" s="68"/>
      <c r="I6" s="68"/>
      <c r="J6" s="68"/>
      <c r="K6" s="68"/>
      <c r="L6" s="68"/>
      <c r="M6" s="84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thickBot="1" x14ac:dyDescent="0.3">
      <c r="A7" s="1"/>
      <c r="B7" s="33"/>
      <c r="C7" s="33"/>
      <c r="D7" s="33" t="s">
        <v>2</v>
      </c>
      <c r="E7" s="88"/>
      <c r="F7" s="38"/>
      <c r="G7" s="69"/>
      <c r="H7" s="69"/>
      <c r="I7" s="69"/>
      <c r="J7" s="69"/>
      <c r="K7" s="69"/>
      <c r="L7" s="69"/>
      <c r="M7" s="8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.75" thickBot="1" x14ac:dyDescent="0.3">
      <c r="A8" s="1"/>
      <c r="B8" s="4"/>
      <c r="C8" s="29" t="s">
        <v>3</v>
      </c>
      <c r="D8" s="30" t="s">
        <v>68</v>
      </c>
      <c r="E8" s="76"/>
      <c r="F8" s="77"/>
      <c r="G8" s="77">
        <v>80</v>
      </c>
      <c r="H8" s="77">
        <v>80</v>
      </c>
      <c r="I8" s="77">
        <v>73</v>
      </c>
      <c r="J8" s="77">
        <v>64</v>
      </c>
      <c r="K8" s="77">
        <v>102</v>
      </c>
      <c r="L8" s="77"/>
      <c r="M8" s="5">
        <f>SUM(E8:E8)</f>
        <v>0</v>
      </c>
      <c r="N8" s="6" t="s">
        <v>4</v>
      </c>
      <c r="O8" s="7" t="s">
        <v>5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/>
      <c r="B9" s="8">
        <v>1</v>
      </c>
      <c r="C9" s="9" t="s">
        <v>6</v>
      </c>
      <c r="D9" s="43" t="s">
        <v>7</v>
      </c>
      <c r="E9" s="49"/>
      <c r="F9" s="79">
        <v>1</v>
      </c>
      <c r="G9" s="15"/>
      <c r="H9" s="78">
        <v>1</v>
      </c>
      <c r="I9" s="15"/>
      <c r="J9" s="78">
        <v>1</v>
      </c>
      <c r="K9" s="15"/>
      <c r="L9" s="51"/>
      <c r="M9" s="28">
        <f>SUM(E9:L9)</f>
        <v>3</v>
      </c>
      <c r="N9" s="11">
        <f t="shared" ref="N9:N46" si="0">+M9/$M$2*100</f>
        <v>42.857142857142854</v>
      </c>
      <c r="O9" s="12">
        <f t="shared" ref="O9:O46" si="1">+$M$2-M9</f>
        <v>4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/>
      <c r="B10" s="8">
        <f>+B9+1</f>
        <v>2</v>
      </c>
      <c r="C10" s="13" t="s">
        <v>8</v>
      </c>
      <c r="D10" s="44" t="s">
        <v>9</v>
      </c>
      <c r="E10" s="51"/>
      <c r="F10" s="79">
        <v>1</v>
      </c>
      <c r="G10" s="78">
        <v>1</v>
      </c>
      <c r="H10" s="78">
        <v>1</v>
      </c>
      <c r="I10" s="51"/>
      <c r="J10" s="78">
        <v>1</v>
      </c>
      <c r="K10" s="78">
        <v>1</v>
      </c>
      <c r="L10" s="51"/>
      <c r="M10" s="28">
        <f t="shared" ref="M10:M48" si="2">SUM(E10:L10)</f>
        <v>5</v>
      </c>
      <c r="N10" s="11">
        <f t="shared" si="0"/>
        <v>71.428571428571431</v>
      </c>
      <c r="O10" s="12">
        <f t="shared" si="1"/>
        <v>2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/>
      <c r="B11" s="8">
        <f t="shared" ref="B11:B46" si="3">+B10+1</f>
        <v>3</v>
      </c>
      <c r="C11" s="13" t="s">
        <v>10</v>
      </c>
      <c r="D11" s="44" t="s">
        <v>11</v>
      </c>
      <c r="E11" s="50"/>
      <c r="F11" s="17"/>
      <c r="G11" s="17"/>
      <c r="H11" s="17"/>
      <c r="I11" s="17"/>
      <c r="J11" s="17"/>
      <c r="K11" s="17"/>
      <c r="L11" s="51"/>
      <c r="M11" s="28">
        <f t="shared" si="2"/>
        <v>0</v>
      </c>
      <c r="N11" s="11">
        <f t="shared" si="0"/>
        <v>0</v>
      </c>
      <c r="O11" s="12">
        <f t="shared" si="1"/>
        <v>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/>
      <c r="B12" s="8">
        <f t="shared" si="3"/>
        <v>4</v>
      </c>
      <c r="C12" s="13" t="s">
        <v>12</v>
      </c>
      <c r="D12" s="44" t="s">
        <v>13</v>
      </c>
      <c r="E12" s="78">
        <v>1</v>
      </c>
      <c r="F12" s="10"/>
      <c r="G12" s="78">
        <v>1</v>
      </c>
      <c r="H12" s="10"/>
      <c r="I12" s="10"/>
      <c r="J12" s="78">
        <v>1</v>
      </c>
      <c r="K12" s="10"/>
      <c r="L12" s="51"/>
      <c r="M12" s="28">
        <f t="shared" si="2"/>
        <v>3</v>
      </c>
      <c r="N12" s="11">
        <f t="shared" si="0"/>
        <v>42.857142857142854</v>
      </c>
      <c r="O12" s="12">
        <f t="shared" si="1"/>
        <v>4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/>
      <c r="B13" s="8">
        <f t="shared" si="3"/>
        <v>5</v>
      </c>
      <c r="C13" s="13" t="s">
        <v>14</v>
      </c>
      <c r="D13" s="44" t="s">
        <v>15</v>
      </c>
      <c r="E13" s="51"/>
      <c r="F13" s="20"/>
      <c r="G13" s="20"/>
      <c r="H13" s="20"/>
      <c r="I13" s="20"/>
      <c r="J13" s="20"/>
      <c r="K13" s="20"/>
      <c r="L13" s="20"/>
      <c r="M13" s="28">
        <f t="shared" si="2"/>
        <v>0</v>
      </c>
      <c r="N13" s="11">
        <f t="shared" si="0"/>
        <v>0</v>
      </c>
      <c r="O13" s="12">
        <f t="shared" si="1"/>
        <v>7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/>
      <c r="B14" s="8">
        <f t="shared" si="3"/>
        <v>6</v>
      </c>
      <c r="C14" s="13" t="s">
        <v>16</v>
      </c>
      <c r="D14" s="44" t="s">
        <v>17</v>
      </c>
      <c r="E14" s="51"/>
      <c r="F14" s="64"/>
      <c r="G14" s="51"/>
      <c r="H14" s="64"/>
      <c r="I14" s="78">
        <v>1</v>
      </c>
      <c r="J14" s="64"/>
      <c r="K14" s="78">
        <v>1</v>
      </c>
      <c r="L14" s="51"/>
      <c r="M14" s="28">
        <f t="shared" si="2"/>
        <v>2</v>
      </c>
      <c r="N14" s="11">
        <f t="shared" si="0"/>
        <v>28.571428571428569</v>
      </c>
      <c r="O14" s="12">
        <f t="shared" si="1"/>
        <v>5</v>
      </c>
      <c r="P14" s="1"/>
      <c r="Q14" s="1"/>
      <c r="R14" s="1"/>
      <c r="S14" s="1"/>
      <c r="T14" s="1"/>
      <c r="U14" s="1"/>
      <c r="W14" s="1"/>
      <c r="X14" s="1"/>
      <c r="Y14" s="1"/>
      <c r="Z14" s="1"/>
      <c r="AA14" s="1"/>
      <c r="AB14" s="1"/>
    </row>
    <row r="15" spans="1:28" x14ac:dyDescent="0.25">
      <c r="A15" s="1"/>
      <c r="B15" s="8">
        <f t="shared" si="3"/>
        <v>7</v>
      </c>
      <c r="C15" s="13" t="s">
        <v>18</v>
      </c>
      <c r="D15" s="44" t="s">
        <v>19</v>
      </c>
      <c r="E15" s="51"/>
      <c r="F15" s="51"/>
      <c r="G15" s="51"/>
      <c r="H15" s="51"/>
      <c r="I15" s="78">
        <v>1</v>
      </c>
      <c r="J15" s="51"/>
      <c r="K15" s="51"/>
      <c r="L15" s="51"/>
      <c r="M15" s="28">
        <f t="shared" si="2"/>
        <v>1</v>
      </c>
      <c r="N15" s="11">
        <f t="shared" si="0"/>
        <v>14.285714285714285</v>
      </c>
      <c r="O15" s="12">
        <f t="shared" si="1"/>
        <v>6</v>
      </c>
      <c r="P15" s="1"/>
      <c r="Q15" s="1"/>
      <c r="R15" s="1"/>
      <c r="S15" s="1"/>
      <c r="T15" s="1"/>
      <c r="U15" s="1"/>
      <c r="W15" s="1"/>
      <c r="X15" s="1"/>
      <c r="Y15" s="1"/>
      <c r="Z15" s="1"/>
      <c r="AA15" s="1"/>
      <c r="AB15" s="1"/>
    </row>
    <row r="16" spans="1:28" x14ac:dyDescent="0.25">
      <c r="A16" s="1"/>
      <c r="B16" s="8">
        <f t="shared" si="3"/>
        <v>8</v>
      </c>
      <c r="C16" s="13" t="s">
        <v>20</v>
      </c>
      <c r="D16" s="44" t="s">
        <v>11</v>
      </c>
      <c r="E16" s="51"/>
      <c r="F16" s="78">
        <v>1</v>
      </c>
      <c r="G16" s="78">
        <v>1</v>
      </c>
      <c r="H16" s="78">
        <v>1</v>
      </c>
      <c r="I16" s="78">
        <v>1</v>
      </c>
      <c r="J16" s="78">
        <v>1</v>
      </c>
      <c r="K16" s="78">
        <v>1</v>
      </c>
      <c r="L16" s="51"/>
      <c r="M16" s="28">
        <f t="shared" si="2"/>
        <v>6</v>
      </c>
      <c r="N16" s="11">
        <f t="shared" si="0"/>
        <v>85.714285714285708</v>
      </c>
      <c r="O16" s="12">
        <f t="shared" si="1"/>
        <v>1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/>
      <c r="B17" s="8">
        <f t="shared" si="3"/>
        <v>9</v>
      </c>
      <c r="C17" s="13" t="s">
        <v>21</v>
      </c>
      <c r="D17" s="44" t="s">
        <v>22</v>
      </c>
      <c r="E17" s="78">
        <v>1</v>
      </c>
      <c r="F17" s="78">
        <v>1</v>
      </c>
      <c r="G17" s="78">
        <v>1</v>
      </c>
      <c r="H17" s="78">
        <v>1</v>
      </c>
      <c r="I17" s="78">
        <v>1</v>
      </c>
      <c r="J17" s="78">
        <v>1</v>
      </c>
      <c r="K17" s="78">
        <v>1</v>
      </c>
      <c r="L17" s="64"/>
      <c r="M17" s="28">
        <f t="shared" si="2"/>
        <v>7</v>
      </c>
      <c r="N17" s="11">
        <f t="shared" si="0"/>
        <v>100</v>
      </c>
      <c r="O17" s="12">
        <f t="shared" si="1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/>
      <c r="B18" s="8">
        <f t="shared" si="3"/>
        <v>10</v>
      </c>
      <c r="C18" s="13" t="s">
        <v>21</v>
      </c>
      <c r="D18" s="44" t="s">
        <v>136</v>
      </c>
      <c r="E18" s="81">
        <v>1</v>
      </c>
      <c r="F18" s="78">
        <v>1</v>
      </c>
      <c r="G18" s="78">
        <v>1</v>
      </c>
      <c r="H18" s="78">
        <v>1</v>
      </c>
      <c r="I18" s="78">
        <v>1</v>
      </c>
      <c r="J18" s="78">
        <v>1</v>
      </c>
      <c r="K18" s="78">
        <v>1</v>
      </c>
      <c r="L18" s="64"/>
      <c r="M18" s="28">
        <f t="shared" si="2"/>
        <v>7</v>
      </c>
      <c r="N18" s="11">
        <f t="shared" si="0"/>
        <v>100</v>
      </c>
      <c r="O18" s="12">
        <f t="shared" si="1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/>
      <c r="B19" s="8">
        <f t="shared" si="3"/>
        <v>11</v>
      </c>
      <c r="C19" s="13" t="s">
        <v>106</v>
      </c>
      <c r="D19" s="44" t="s">
        <v>107</v>
      </c>
      <c r="E19" s="79">
        <v>1</v>
      </c>
      <c r="F19" s="79">
        <v>1</v>
      </c>
      <c r="G19" s="78">
        <v>1</v>
      </c>
      <c r="H19" s="78">
        <v>1</v>
      </c>
      <c r="I19" s="78">
        <v>1</v>
      </c>
      <c r="J19" s="40"/>
      <c r="K19" s="78">
        <v>1</v>
      </c>
      <c r="L19" s="40"/>
      <c r="M19" s="28">
        <f t="shared" si="2"/>
        <v>6</v>
      </c>
      <c r="N19" s="11">
        <f t="shared" si="0"/>
        <v>85.714285714285708</v>
      </c>
      <c r="O19" s="12">
        <f t="shared" si="1"/>
        <v>1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/>
      <c r="B20" s="8">
        <f t="shared" si="3"/>
        <v>12</v>
      </c>
      <c r="C20" s="13" t="s">
        <v>23</v>
      </c>
      <c r="D20" s="44" t="s">
        <v>24</v>
      </c>
      <c r="E20" s="51"/>
      <c r="F20" s="20"/>
      <c r="G20" s="20"/>
      <c r="H20" s="20"/>
      <c r="I20" s="20"/>
      <c r="J20" s="20"/>
      <c r="K20" s="20"/>
      <c r="L20" s="51"/>
      <c r="M20" s="28">
        <f t="shared" si="2"/>
        <v>0</v>
      </c>
      <c r="N20" s="11">
        <f t="shared" si="0"/>
        <v>0</v>
      </c>
      <c r="O20" s="12">
        <f t="shared" si="1"/>
        <v>7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/>
      <c r="B21" s="8">
        <f t="shared" si="3"/>
        <v>13</v>
      </c>
      <c r="C21" s="13" t="s">
        <v>25</v>
      </c>
      <c r="D21" s="44" t="s">
        <v>26</v>
      </c>
      <c r="E21" s="51"/>
      <c r="F21" s="10"/>
      <c r="G21" s="10"/>
      <c r="H21" s="10"/>
      <c r="I21" s="10"/>
      <c r="J21" s="10"/>
      <c r="K21" s="10"/>
      <c r="L21" s="51"/>
      <c r="M21" s="28">
        <f t="shared" si="2"/>
        <v>0</v>
      </c>
      <c r="N21" s="11">
        <f t="shared" si="0"/>
        <v>0</v>
      </c>
      <c r="O21" s="12">
        <f t="shared" si="1"/>
        <v>7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/>
      <c r="B22" s="8">
        <f t="shared" si="3"/>
        <v>14</v>
      </c>
      <c r="C22" s="13" t="s">
        <v>27</v>
      </c>
      <c r="D22" s="44" t="s">
        <v>28</v>
      </c>
      <c r="E22" s="78">
        <v>1</v>
      </c>
      <c r="F22" s="78">
        <v>1</v>
      </c>
      <c r="G22" s="78">
        <v>1</v>
      </c>
      <c r="H22" s="78">
        <v>1</v>
      </c>
      <c r="I22" s="64"/>
      <c r="J22" s="78">
        <v>1</v>
      </c>
      <c r="K22" s="78">
        <v>1</v>
      </c>
      <c r="L22" s="64"/>
      <c r="M22" s="28">
        <f t="shared" si="2"/>
        <v>6</v>
      </c>
      <c r="N22" s="11">
        <f t="shared" si="0"/>
        <v>85.714285714285708</v>
      </c>
      <c r="O22" s="12">
        <f t="shared" si="1"/>
        <v>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/>
      <c r="B23" s="8">
        <f t="shared" si="3"/>
        <v>15</v>
      </c>
      <c r="C23" s="13" t="s">
        <v>29</v>
      </c>
      <c r="D23" s="44" t="s">
        <v>30</v>
      </c>
      <c r="E23" s="51"/>
      <c r="F23" s="78">
        <v>1</v>
      </c>
      <c r="G23" s="78">
        <v>1</v>
      </c>
      <c r="H23" s="78">
        <v>1</v>
      </c>
      <c r="I23" s="78">
        <v>1</v>
      </c>
      <c r="J23" s="78">
        <v>1</v>
      </c>
      <c r="K23" s="78">
        <v>1</v>
      </c>
      <c r="L23" s="51"/>
      <c r="M23" s="28">
        <f t="shared" si="2"/>
        <v>6</v>
      </c>
      <c r="N23" s="11">
        <f t="shared" si="0"/>
        <v>85.714285714285708</v>
      </c>
      <c r="O23" s="12">
        <f t="shared" si="1"/>
        <v>1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5">
      <c r="A24" s="1"/>
      <c r="B24" s="8">
        <f t="shared" si="3"/>
        <v>16</v>
      </c>
      <c r="C24" s="13" t="s">
        <v>31</v>
      </c>
      <c r="D24" s="44" t="s">
        <v>32</v>
      </c>
      <c r="E24" s="78">
        <v>1</v>
      </c>
      <c r="F24" s="78">
        <v>1</v>
      </c>
      <c r="G24" s="78">
        <v>1</v>
      </c>
      <c r="H24" s="78">
        <v>1</v>
      </c>
      <c r="I24" s="78">
        <v>1</v>
      </c>
      <c r="J24" s="64"/>
      <c r="K24" s="64"/>
      <c r="L24" s="51"/>
      <c r="M24" s="28">
        <f t="shared" si="2"/>
        <v>5</v>
      </c>
      <c r="N24" s="11">
        <f t="shared" si="0"/>
        <v>71.428571428571431</v>
      </c>
      <c r="O24" s="12">
        <f t="shared" si="1"/>
        <v>2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5">
      <c r="A25" s="1"/>
      <c r="B25" s="8">
        <f t="shared" si="3"/>
        <v>17</v>
      </c>
      <c r="C25" s="19" t="s">
        <v>33</v>
      </c>
      <c r="D25" s="45" t="s">
        <v>34</v>
      </c>
      <c r="E25" s="51"/>
      <c r="F25" s="15"/>
      <c r="G25" s="15"/>
      <c r="H25" s="15"/>
      <c r="I25" s="15"/>
      <c r="J25" s="15"/>
      <c r="K25" s="15"/>
      <c r="L25" s="15"/>
      <c r="M25" s="28">
        <f t="shared" si="2"/>
        <v>0</v>
      </c>
      <c r="N25" s="11">
        <f t="shared" si="0"/>
        <v>0</v>
      </c>
      <c r="O25" s="12">
        <f t="shared" si="1"/>
        <v>7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5">
      <c r="A26" s="1"/>
      <c r="B26" s="8">
        <f t="shared" si="3"/>
        <v>18</v>
      </c>
      <c r="C26" s="13" t="s">
        <v>35</v>
      </c>
      <c r="D26" s="44" t="s">
        <v>36</v>
      </c>
      <c r="E26" s="51"/>
      <c r="F26" s="14"/>
      <c r="G26" s="14"/>
      <c r="H26" s="14"/>
      <c r="I26" s="78">
        <v>1</v>
      </c>
      <c r="J26" s="78">
        <v>1</v>
      </c>
      <c r="K26" s="78">
        <v>1</v>
      </c>
      <c r="L26" s="51"/>
      <c r="M26" s="28">
        <f t="shared" si="2"/>
        <v>3</v>
      </c>
      <c r="N26" s="11">
        <f t="shared" si="0"/>
        <v>42.857142857142854</v>
      </c>
      <c r="O26" s="12">
        <f t="shared" si="1"/>
        <v>4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5">
      <c r="A27" s="1"/>
      <c r="B27" s="8">
        <f t="shared" si="3"/>
        <v>19</v>
      </c>
      <c r="C27" s="13" t="s">
        <v>84</v>
      </c>
      <c r="D27" s="44" t="s">
        <v>139</v>
      </c>
      <c r="E27" s="51"/>
      <c r="F27" s="14"/>
      <c r="G27" s="14"/>
      <c r="H27" s="14"/>
      <c r="I27" s="14"/>
      <c r="J27" s="78">
        <v>1</v>
      </c>
      <c r="K27" s="14"/>
      <c r="L27" s="14"/>
      <c r="M27" s="28">
        <f t="shared" si="2"/>
        <v>1</v>
      </c>
      <c r="N27" s="11">
        <f t="shared" si="0"/>
        <v>14.285714285714285</v>
      </c>
      <c r="O27" s="12">
        <f t="shared" si="1"/>
        <v>6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5">
      <c r="A28" s="1"/>
      <c r="B28" s="8">
        <f t="shared" si="3"/>
        <v>20</v>
      </c>
      <c r="C28" s="13" t="s">
        <v>37</v>
      </c>
      <c r="D28" s="44" t="s">
        <v>36</v>
      </c>
      <c r="E28" s="78">
        <v>1</v>
      </c>
      <c r="F28" s="78">
        <v>1</v>
      </c>
      <c r="G28" s="78">
        <v>1</v>
      </c>
      <c r="H28" s="78">
        <v>1</v>
      </c>
      <c r="I28" s="64"/>
      <c r="J28" s="64"/>
      <c r="K28" s="64"/>
      <c r="L28" s="64"/>
      <c r="M28" s="28">
        <f t="shared" si="2"/>
        <v>4</v>
      </c>
      <c r="N28" s="11">
        <f t="shared" si="0"/>
        <v>57.142857142857139</v>
      </c>
      <c r="O28" s="12">
        <f t="shared" si="1"/>
        <v>3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5">
      <c r="A29" s="1"/>
      <c r="B29" s="8">
        <f t="shared" si="3"/>
        <v>21</v>
      </c>
      <c r="C29" s="19" t="s">
        <v>37</v>
      </c>
      <c r="D29" s="45" t="s">
        <v>38</v>
      </c>
      <c r="E29" s="80">
        <v>1</v>
      </c>
      <c r="F29" s="78">
        <v>1</v>
      </c>
      <c r="G29" s="78">
        <v>1</v>
      </c>
      <c r="H29" s="78">
        <v>1</v>
      </c>
      <c r="I29" s="78">
        <v>1</v>
      </c>
      <c r="J29" s="78">
        <v>1</v>
      </c>
      <c r="K29" s="78">
        <v>1</v>
      </c>
      <c r="L29" s="15"/>
      <c r="M29" s="28">
        <f t="shared" si="2"/>
        <v>7</v>
      </c>
      <c r="N29" s="11">
        <f t="shared" si="0"/>
        <v>100</v>
      </c>
      <c r="O29" s="12">
        <f t="shared" si="1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5">
      <c r="A30" s="1"/>
      <c r="B30" s="8">
        <f t="shared" si="3"/>
        <v>22</v>
      </c>
      <c r="C30" s="13" t="s">
        <v>39</v>
      </c>
      <c r="D30" s="44" t="s">
        <v>40</v>
      </c>
      <c r="E30" s="51"/>
      <c r="F30" s="64"/>
      <c r="G30" s="64"/>
      <c r="H30" s="64"/>
      <c r="I30" s="64"/>
      <c r="J30" s="64"/>
      <c r="K30" s="64"/>
      <c r="L30" s="64"/>
      <c r="M30" s="28">
        <f t="shared" si="2"/>
        <v>0</v>
      </c>
      <c r="N30" s="11">
        <f t="shared" si="0"/>
        <v>0</v>
      </c>
      <c r="O30" s="12">
        <f t="shared" si="1"/>
        <v>7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5">
      <c r="A31" s="1"/>
      <c r="B31" s="8">
        <f t="shared" si="3"/>
        <v>23</v>
      </c>
      <c r="C31" s="13" t="s">
        <v>41</v>
      </c>
      <c r="D31" s="44" t="s">
        <v>42</v>
      </c>
      <c r="E31" s="51"/>
      <c r="F31" s="10"/>
      <c r="G31" s="10"/>
      <c r="H31" s="10"/>
      <c r="I31" s="10"/>
      <c r="J31" s="10"/>
      <c r="K31" s="10"/>
      <c r="L31" s="51"/>
      <c r="M31" s="28">
        <f t="shared" si="2"/>
        <v>0</v>
      </c>
      <c r="N31" s="11">
        <f t="shared" si="0"/>
        <v>0</v>
      </c>
      <c r="O31" s="12">
        <f t="shared" si="1"/>
        <v>7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5">
      <c r="A32" s="1"/>
      <c r="B32" s="8">
        <f t="shared" si="3"/>
        <v>24</v>
      </c>
      <c r="C32" s="13" t="s">
        <v>43</v>
      </c>
      <c r="D32" s="44" t="s">
        <v>44</v>
      </c>
      <c r="E32" s="51"/>
      <c r="F32" s="20"/>
      <c r="G32" s="20"/>
      <c r="H32" s="20"/>
      <c r="I32" s="20"/>
      <c r="J32" s="20"/>
      <c r="K32" s="20"/>
      <c r="L32" s="20"/>
      <c r="M32" s="28">
        <f t="shared" si="2"/>
        <v>0</v>
      </c>
      <c r="N32" s="11">
        <f t="shared" si="0"/>
        <v>0</v>
      </c>
      <c r="O32" s="12">
        <f t="shared" si="1"/>
        <v>7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5">
      <c r="A33" s="1"/>
      <c r="B33" s="8">
        <f t="shared" si="3"/>
        <v>25</v>
      </c>
      <c r="C33" s="13" t="s">
        <v>45</v>
      </c>
      <c r="D33" s="44" t="s">
        <v>46</v>
      </c>
      <c r="E33" s="51"/>
      <c r="F33" s="18"/>
      <c r="G33" s="18"/>
      <c r="H33" s="51"/>
      <c r="I33" s="51"/>
      <c r="J33" s="51"/>
      <c r="K33" s="51"/>
      <c r="L33" s="51"/>
      <c r="M33" s="28">
        <f t="shared" si="2"/>
        <v>0</v>
      </c>
      <c r="N33" s="11">
        <f t="shared" si="0"/>
        <v>0</v>
      </c>
      <c r="O33" s="12">
        <f t="shared" si="1"/>
        <v>7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5">
      <c r="A34" s="1"/>
      <c r="B34" s="8">
        <f t="shared" si="3"/>
        <v>26</v>
      </c>
      <c r="C34" s="19" t="s">
        <v>47</v>
      </c>
      <c r="D34" s="45" t="s">
        <v>28</v>
      </c>
      <c r="E34" s="52"/>
      <c r="F34" s="16"/>
      <c r="G34" s="16"/>
      <c r="H34" s="16"/>
      <c r="I34" s="16"/>
      <c r="J34" s="16"/>
      <c r="K34" s="16"/>
      <c r="L34" s="16"/>
      <c r="M34" s="28">
        <f t="shared" si="2"/>
        <v>0</v>
      </c>
      <c r="N34" s="11">
        <f t="shared" si="0"/>
        <v>0</v>
      </c>
      <c r="O34" s="12">
        <f t="shared" si="1"/>
        <v>7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A35" s="1"/>
      <c r="B35" s="8">
        <f t="shared" si="3"/>
        <v>27</v>
      </c>
      <c r="C35" s="13" t="s">
        <v>48</v>
      </c>
      <c r="D35" s="44" t="s">
        <v>49</v>
      </c>
      <c r="E35" s="51"/>
      <c r="F35" s="79">
        <v>1</v>
      </c>
      <c r="G35" s="15"/>
      <c r="H35" s="78">
        <v>1</v>
      </c>
      <c r="I35" s="15"/>
      <c r="J35" s="78">
        <v>1</v>
      </c>
      <c r="K35" s="15"/>
      <c r="L35" s="51"/>
      <c r="M35" s="28">
        <f t="shared" si="2"/>
        <v>3</v>
      </c>
      <c r="N35" s="11">
        <f t="shared" si="0"/>
        <v>42.857142857142854</v>
      </c>
      <c r="O35" s="12">
        <f t="shared" si="1"/>
        <v>4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5">
      <c r="A36" s="1"/>
      <c r="B36" s="8">
        <f t="shared" si="3"/>
        <v>28</v>
      </c>
      <c r="C36" s="19" t="s">
        <v>50</v>
      </c>
      <c r="D36" s="45" t="s">
        <v>44</v>
      </c>
      <c r="E36" s="52"/>
      <c r="F36" s="15"/>
      <c r="G36" s="15"/>
      <c r="H36" s="15"/>
      <c r="I36" s="15"/>
      <c r="J36" s="15"/>
      <c r="K36" s="15"/>
      <c r="L36" s="15"/>
      <c r="M36" s="28">
        <f t="shared" si="2"/>
        <v>0</v>
      </c>
      <c r="N36" s="11">
        <f t="shared" si="0"/>
        <v>0</v>
      </c>
      <c r="O36" s="12">
        <f t="shared" si="1"/>
        <v>7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5">
      <c r="A37" s="1"/>
      <c r="B37" s="8">
        <f t="shared" si="3"/>
        <v>29</v>
      </c>
      <c r="C37" s="13" t="s">
        <v>51</v>
      </c>
      <c r="D37" s="44" t="s">
        <v>52</v>
      </c>
      <c r="E37" s="78">
        <v>1</v>
      </c>
      <c r="F37" s="78">
        <v>1</v>
      </c>
      <c r="G37" s="78">
        <v>1</v>
      </c>
      <c r="H37" s="78">
        <v>1</v>
      </c>
      <c r="I37" s="78">
        <v>1</v>
      </c>
      <c r="J37" s="78">
        <v>1</v>
      </c>
      <c r="K37" s="78">
        <v>1</v>
      </c>
      <c r="L37" s="51"/>
      <c r="M37" s="28">
        <f t="shared" si="2"/>
        <v>7</v>
      </c>
      <c r="N37" s="11">
        <f t="shared" si="0"/>
        <v>100</v>
      </c>
      <c r="O37" s="12">
        <f t="shared" si="1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5">
      <c r="A38" s="1"/>
      <c r="B38" s="8">
        <f t="shared" si="3"/>
        <v>30</v>
      </c>
      <c r="C38" s="13" t="s">
        <v>51</v>
      </c>
      <c r="D38" s="44" t="s">
        <v>53</v>
      </c>
      <c r="E38" s="51"/>
      <c r="F38" s="15"/>
      <c r="G38" s="51"/>
      <c r="H38" s="15"/>
      <c r="I38" s="15"/>
      <c r="J38" s="15"/>
      <c r="K38" s="15"/>
      <c r="L38" s="51"/>
      <c r="M38" s="28">
        <f t="shared" si="2"/>
        <v>0</v>
      </c>
      <c r="N38" s="11">
        <f t="shared" si="0"/>
        <v>0</v>
      </c>
      <c r="O38" s="12">
        <f t="shared" si="1"/>
        <v>7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5">
      <c r="A39" s="1"/>
      <c r="B39" s="8">
        <f t="shared" si="3"/>
        <v>31</v>
      </c>
      <c r="C39" s="19" t="s">
        <v>54</v>
      </c>
      <c r="D39" s="45" t="s">
        <v>55</v>
      </c>
      <c r="E39" s="51"/>
      <c r="F39" s="79">
        <v>1</v>
      </c>
      <c r="G39" s="15"/>
      <c r="H39" s="15"/>
      <c r="I39" s="15"/>
      <c r="J39" s="78">
        <v>1</v>
      </c>
      <c r="K39" s="15"/>
      <c r="L39" s="51"/>
      <c r="M39" s="28">
        <f t="shared" si="2"/>
        <v>2</v>
      </c>
      <c r="N39" s="11">
        <f t="shared" si="0"/>
        <v>28.571428571428569</v>
      </c>
      <c r="O39" s="12">
        <f t="shared" si="1"/>
        <v>5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5">
      <c r="A40" s="1"/>
      <c r="B40" s="8">
        <f t="shared" si="3"/>
        <v>32</v>
      </c>
      <c r="C40" s="19" t="s">
        <v>56</v>
      </c>
      <c r="D40" s="45" t="s">
        <v>46</v>
      </c>
      <c r="E40" s="51"/>
      <c r="F40" s="64"/>
      <c r="G40" s="78">
        <v>1</v>
      </c>
      <c r="H40" s="78">
        <v>1</v>
      </c>
      <c r="I40" s="78">
        <v>1</v>
      </c>
      <c r="J40" s="78">
        <v>1</v>
      </c>
      <c r="K40" s="78">
        <v>1</v>
      </c>
      <c r="L40" s="51"/>
      <c r="M40" s="28">
        <f t="shared" si="2"/>
        <v>5</v>
      </c>
      <c r="N40" s="11">
        <f t="shared" si="0"/>
        <v>71.428571428571431</v>
      </c>
      <c r="O40" s="12">
        <f t="shared" si="1"/>
        <v>2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5">
      <c r="A41" s="1"/>
      <c r="B41" s="8">
        <f t="shared" si="3"/>
        <v>33</v>
      </c>
      <c r="C41" s="19" t="s">
        <v>57</v>
      </c>
      <c r="D41" s="45" t="s">
        <v>58</v>
      </c>
      <c r="E41" s="51"/>
      <c r="F41" s="79">
        <v>1</v>
      </c>
      <c r="G41" s="78">
        <v>1</v>
      </c>
      <c r="H41" s="78">
        <v>1</v>
      </c>
      <c r="I41" s="78">
        <v>1</v>
      </c>
      <c r="J41" s="15"/>
      <c r="K41" s="15"/>
      <c r="L41" s="15"/>
      <c r="M41" s="28">
        <f t="shared" si="2"/>
        <v>4</v>
      </c>
      <c r="N41" s="11">
        <f t="shared" si="0"/>
        <v>57.142857142857139</v>
      </c>
      <c r="O41" s="12">
        <f t="shared" si="1"/>
        <v>3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5">
      <c r="A42" s="1"/>
      <c r="B42" s="8">
        <f t="shared" si="3"/>
        <v>34</v>
      </c>
      <c r="C42" s="19" t="s">
        <v>66</v>
      </c>
      <c r="D42" s="45" t="s">
        <v>67</v>
      </c>
      <c r="E42" s="53"/>
      <c r="F42" s="79">
        <v>1</v>
      </c>
      <c r="G42" s="78">
        <v>1</v>
      </c>
      <c r="H42" s="78">
        <v>1</v>
      </c>
      <c r="I42" s="78">
        <v>1</v>
      </c>
      <c r="J42" s="40"/>
      <c r="K42" s="78">
        <v>1</v>
      </c>
      <c r="L42" s="51"/>
      <c r="M42" s="28">
        <f t="shared" si="2"/>
        <v>5</v>
      </c>
      <c r="N42" s="11">
        <f t="shared" si="0"/>
        <v>71.428571428571431</v>
      </c>
      <c r="O42" s="12">
        <f t="shared" si="1"/>
        <v>2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5">
      <c r="A43" s="1"/>
      <c r="B43" s="8">
        <f t="shared" si="3"/>
        <v>35</v>
      </c>
      <c r="C43" s="19" t="s">
        <v>59</v>
      </c>
      <c r="D43" s="45" t="s">
        <v>60</v>
      </c>
      <c r="E43" s="51"/>
      <c r="F43" s="64"/>
      <c r="G43" s="78">
        <v>1</v>
      </c>
      <c r="H43" s="64"/>
      <c r="I43" s="64"/>
      <c r="J43" s="64"/>
      <c r="K43" s="78">
        <v>1</v>
      </c>
      <c r="L43" s="64"/>
      <c r="M43" s="28">
        <f t="shared" si="2"/>
        <v>2</v>
      </c>
      <c r="N43" s="11">
        <f t="shared" si="0"/>
        <v>28.571428571428569</v>
      </c>
      <c r="O43" s="12">
        <f t="shared" si="1"/>
        <v>5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5">
      <c r="A44" s="1"/>
      <c r="B44" s="8">
        <f t="shared" si="3"/>
        <v>36</v>
      </c>
      <c r="C44" s="19" t="s">
        <v>61</v>
      </c>
      <c r="D44" s="45" t="s">
        <v>62</v>
      </c>
      <c r="E44" s="51"/>
      <c r="F44" s="64"/>
      <c r="G44" s="64"/>
      <c r="H44" s="64"/>
      <c r="I44" s="64"/>
      <c r="J44" s="78">
        <v>1</v>
      </c>
      <c r="K44" s="64"/>
      <c r="L44" s="51"/>
      <c r="M44" s="28">
        <f t="shared" si="2"/>
        <v>1</v>
      </c>
      <c r="N44" s="11">
        <f t="shared" si="0"/>
        <v>14.285714285714285</v>
      </c>
      <c r="O44" s="12">
        <f t="shared" si="1"/>
        <v>6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5">
      <c r="A45" s="1"/>
      <c r="B45" s="8">
        <f t="shared" si="3"/>
        <v>37</v>
      </c>
      <c r="C45" s="19" t="s">
        <v>61</v>
      </c>
      <c r="D45" s="45" t="s">
        <v>63</v>
      </c>
      <c r="E45" s="78">
        <v>1</v>
      </c>
      <c r="F45" s="78">
        <v>1</v>
      </c>
      <c r="G45" s="78">
        <v>1</v>
      </c>
      <c r="H45" s="78">
        <v>1</v>
      </c>
      <c r="I45" s="78">
        <v>1</v>
      </c>
      <c r="J45" s="78">
        <v>1</v>
      </c>
      <c r="K45" s="78">
        <v>1</v>
      </c>
      <c r="L45" s="51"/>
      <c r="M45" s="28">
        <f t="shared" si="2"/>
        <v>7</v>
      </c>
      <c r="N45" s="11">
        <f t="shared" si="0"/>
        <v>100</v>
      </c>
      <c r="O45" s="12">
        <f t="shared" si="1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5">
      <c r="A46" s="1"/>
      <c r="B46" s="8">
        <f t="shared" si="3"/>
        <v>38</v>
      </c>
      <c r="C46" s="19" t="s">
        <v>64</v>
      </c>
      <c r="D46" s="45" t="s">
        <v>11</v>
      </c>
      <c r="E46" s="51"/>
      <c r="F46" s="15"/>
      <c r="G46" s="15"/>
      <c r="H46" s="15"/>
      <c r="I46" s="15"/>
      <c r="J46" s="15"/>
      <c r="K46" s="15"/>
      <c r="L46" s="51"/>
      <c r="M46" s="28">
        <f t="shared" si="2"/>
        <v>0</v>
      </c>
      <c r="N46" s="11">
        <f t="shared" si="0"/>
        <v>0</v>
      </c>
      <c r="O46" s="12">
        <f t="shared" si="1"/>
        <v>7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5">
      <c r="A47" s="1"/>
      <c r="B47" s="8"/>
      <c r="C47" s="19"/>
      <c r="D47" s="45"/>
      <c r="E47" s="52"/>
      <c r="F47" s="41"/>
      <c r="G47" s="41"/>
      <c r="H47" s="41"/>
      <c r="I47" s="41"/>
      <c r="J47" s="41"/>
      <c r="K47" s="41"/>
      <c r="L47" s="41"/>
      <c r="M47" s="28">
        <f t="shared" si="2"/>
        <v>0</v>
      </c>
      <c r="N47" s="11"/>
      <c r="O47" s="1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5">
      <c r="A48" s="1"/>
      <c r="B48" s="8"/>
      <c r="C48" s="19"/>
      <c r="D48" s="45"/>
      <c r="E48" s="52"/>
      <c r="F48" s="41"/>
      <c r="G48" s="41"/>
      <c r="H48" s="41"/>
      <c r="I48" s="41"/>
      <c r="J48" s="41"/>
      <c r="K48" s="41"/>
      <c r="L48" s="41"/>
      <c r="M48" s="28">
        <f t="shared" si="2"/>
        <v>0</v>
      </c>
      <c r="N48" s="11"/>
      <c r="O48" s="1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5">
      <c r="A49" s="1"/>
      <c r="B49" s="8"/>
      <c r="C49" s="19"/>
      <c r="D49" s="45" t="s">
        <v>81</v>
      </c>
      <c r="E49" s="83">
        <f t="shared" ref="E49:K49" si="4">SUM(E9:E48)</f>
        <v>10</v>
      </c>
      <c r="F49" s="83">
        <f t="shared" si="4"/>
        <v>17</v>
      </c>
      <c r="G49" s="83">
        <f t="shared" si="4"/>
        <v>17</v>
      </c>
      <c r="H49" s="83">
        <f t="shared" si="4"/>
        <v>17</v>
      </c>
      <c r="I49" s="83">
        <f t="shared" si="4"/>
        <v>15</v>
      </c>
      <c r="J49" s="83">
        <f t="shared" si="4"/>
        <v>17</v>
      </c>
      <c r="K49" s="83">
        <f t="shared" si="4"/>
        <v>15</v>
      </c>
      <c r="L49" s="83">
        <f>SUM(L9:L48)</f>
        <v>0</v>
      </c>
      <c r="M49" s="62" t="e">
        <f>SUM(#REF!)</f>
        <v>#REF!</v>
      </c>
      <c r="N49" s="11">
        <f>SUM(E49:E49)</f>
        <v>10</v>
      </c>
      <c r="O49" s="12">
        <f>+N49/22</f>
        <v>0.45454545454545453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5">
      <c r="A50" s="1"/>
      <c r="B50" s="8"/>
      <c r="C50" s="54" t="s">
        <v>65</v>
      </c>
      <c r="D50" s="54"/>
      <c r="E50" s="55"/>
      <c r="F50" s="16"/>
      <c r="G50" s="16"/>
      <c r="H50" s="16"/>
      <c r="I50" s="16"/>
      <c r="J50" s="16"/>
      <c r="K50" s="16"/>
      <c r="L50" s="16"/>
      <c r="M50" s="56"/>
      <c r="N50" s="57"/>
      <c r="O50" s="58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25">
      <c r="A51" s="1"/>
      <c r="B51" s="22"/>
      <c r="C51" s="21" t="s">
        <v>69</v>
      </c>
      <c r="D51" s="46"/>
      <c r="E51" s="51"/>
      <c r="F51" s="42"/>
      <c r="G51" s="42"/>
      <c r="H51" s="42"/>
      <c r="I51" s="42"/>
      <c r="J51" s="42"/>
      <c r="K51" s="42"/>
      <c r="L51" s="42"/>
      <c r="M51" s="28"/>
      <c r="N51" s="23"/>
      <c r="O51" s="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25">
      <c r="A52" s="1"/>
      <c r="B52" s="24"/>
      <c r="C52" s="21" t="s">
        <v>70</v>
      </c>
      <c r="D52" s="46"/>
      <c r="E52" s="51"/>
      <c r="F52" s="40"/>
      <c r="G52" s="40"/>
      <c r="H52" s="40"/>
      <c r="I52" s="40"/>
      <c r="J52" s="40"/>
      <c r="K52" s="40"/>
      <c r="L52" s="40"/>
      <c r="M52" s="28"/>
      <c r="N52" s="23"/>
      <c r="O52" s="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5">
      <c r="A53" s="1"/>
      <c r="B53" s="24"/>
      <c r="C53" s="21" t="s">
        <v>71</v>
      </c>
      <c r="D53" s="46"/>
      <c r="E53" s="51"/>
      <c r="F53" s="78">
        <v>1</v>
      </c>
      <c r="G53" s="78">
        <v>1</v>
      </c>
      <c r="H53" s="64"/>
      <c r="I53" s="64"/>
      <c r="J53" s="64"/>
      <c r="K53" s="64"/>
      <c r="L53" s="51"/>
      <c r="M53" s="28"/>
      <c r="N53" s="23"/>
      <c r="O53" s="2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25">
      <c r="A54" s="1"/>
      <c r="B54" s="24"/>
      <c r="C54" s="21" t="s">
        <v>131</v>
      </c>
      <c r="D54" s="46"/>
      <c r="E54" s="51"/>
      <c r="F54" s="78">
        <v>1</v>
      </c>
      <c r="G54" s="78">
        <v>1</v>
      </c>
      <c r="H54" s="64"/>
      <c r="I54" s="64"/>
      <c r="J54" s="64"/>
      <c r="K54" s="64"/>
      <c r="L54" s="64"/>
      <c r="M54" s="28"/>
      <c r="N54" s="23"/>
      <c r="O54" s="2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25">
      <c r="A55" s="1"/>
      <c r="B55" s="24"/>
      <c r="C55" s="21" t="s">
        <v>72</v>
      </c>
      <c r="D55" s="46"/>
      <c r="E55" s="53"/>
      <c r="F55" s="40"/>
      <c r="G55" s="40"/>
      <c r="H55" s="40"/>
      <c r="I55" s="40"/>
      <c r="J55" s="40"/>
      <c r="K55" s="40"/>
      <c r="L55" s="40"/>
      <c r="M55" s="28"/>
      <c r="N55" s="23"/>
      <c r="O55" s="2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25">
      <c r="A56" s="1"/>
      <c r="B56" s="24"/>
      <c r="C56" s="21" t="s">
        <v>73</v>
      </c>
      <c r="D56" s="46"/>
      <c r="E56" s="53"/>
      <c r="F56" s="40"/>
      <c r="G56" s="40"/>
      <c r="H56" s="40"/>
      <c r="I56" s="78">
        <v>1</v>
      </c>
      <c r="J56" s="40"/>
      <c r="K56" s="78">
        <v>1</v>
      </c>
      <c r="L56" s="40"/>
      <c r="M56" s="28"/>
      <c r="N56" s="23"/>
      <c r="O56" s="2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25">
      <c r="A57" s="1"/>
      <c r="B57" s="24"/>
      <c r="C57" s="21" t="s">
        <v>74</v>
      </c>
      <c r="D57" s="46"/>
      <c r="E57" s="53"/>
      <c r="F57" s="40"/>
      <c r="G57" s="40"/>
      <c r="H57" s="40"/>
      <c r="I57" s="40"/>
      <c r="J57" s="40"/>
      <c r="K57" s="40"/>
      <c r="L57" s="40"/>
      <c r="M57" s="28"/>
      <c r="N57" s="23"/>
      <c r="O57" s="2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25">
      <c r="A58" s="1"/>
      <c r="B58" s="24"/>
      <c r="C58" s="21" t="s">
        <v>75</v>
      </c>
      <c r="D58" s="46"/>
      <c r="E58" s="53"/>
      <c r="F58" s="40"/>
      <c r="G58" s="40"/>
      <c r="H58" s="40"/>
      <c r="I58" s="78">
        <v>1</v>
      </c>
      <c r="J58" s="40"/>
      <c r="K58" s="40"/>
      <c r="L58" s="40"/>
      <c r="M58" s="28"/>
      <c r="N58" s="23"/>
      <c r="O58" s="2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25">
      <c r="A59" s="1"/>
      <c r="B59" s="24"/>
      <c r="C59" s="31" t="s">
        <v>76</v>
      </c>
      <c r="D59" s="47"/>
      <c r="E59" s="53"/>
      <c r="F59" s="40"/>
      <c r="G59" s="40"/>
      <c r="H59" s="40"/>
      <c r="I59" s="40"/>
      <c r="J59" s="40"/>
      <c r="K59" s="40"/>
      <c r="L59" s="40"/>
      <c r="M59" s="28"/>
      <c r="N59" s="23"/>
      <c r="O59" s="2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25">
      <c r="A60" s="1"/>
      <c r="B60" s="24"/>
      <c r="C60" s="21" t="s">
        <v>121</v>
      </c>
      <c r="D60" s="46"/>
      <c r="E60" s="53"/>
      <c r="F60" s="51"/>
      <c r="G60" s="64"/>
      <c r="H60" s="64"/>
      <c r="I60" s="64"/>
      <c r="J60" s="64"/>
      <c r="K60" s="64"/>
      <c r="L60" s="64"/>
      <c r="M60" s="28"/>
      <c r="N60" s="23"/>
      <c r="O60" s="2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x14ac:dyDescent="0.25">
      <c r="A61" s="1"/>
      <c r="B61" s="24"/>
      <c r="C61" s="21" t="s">
        <v>78</v>
      </c>
      <c r="D61" s="46"/>
      <c r="E61" s="53"/>
      <c r="F61" s="40"/>
      <c r="G61" s="40"/>
      <c r="H61" s="40"/>
      <c r="I61" s="40"/>
      <c r="J61" s="40"/>
      <c r="K61" s="40"/>
      <c r="L61" s="40"/>
      <c r="M61" s="28"/>
      <c r="N61" s="23"/>
      <c r="O61" s="2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25">
      <c r="A62" s="1"/>
      <c r="B62" s="24"/>
      <c r="C62" s="21" t="s">
        <v>79</v>
      </c>
      <c r="D62" s="46"/>
      <c r="E62" s="53"/>
      <c r="F62" s="40"/>
      <c r="G62" s="40"/>
      <c r="H62" s="40"/>
      <c r="I62" s="40"/>
      <c r="J62" s="40"/>
      <c r="K62" s="40"/>
      <c r="L62" s="40"/>
      <c r="M62" s="28"/>
      <c r="N62" s="23"/>
      <c r="O62" s="2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25">
      <c r="A63" s="1"/>
      <c r="B63" s="24"/>
      <c r="C63" s="21" t="s">
        <v>80</v>
      </c>
      <c r="D63" s="46"/>
      <c r="E63" s="53"/>
      <c r="F63" s="40"/>
      <c r="G63" s="40"/>
      <c r="H63" s="40"/>
      <c r="I63" s="40"/>
      <c r="J63" s="40"/>
      <c r="K63" s="40"/>
      <c r="L63" s="40"/>
      <c r="M63" s="28"/>
      <c r="N63" s="23"/>
      <c r="O63" s="2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25">
      <c r="A64" s="1"/>
      <c r="B64" s="24"/>
      <c r="C64" s="21" t="s">
        <v>92</v>
      </c>
      <c r="D64" s="46" t="s">
        <v>93</v>
      </c>
      <c r="E64" s="53"/>
      <c r="F64" s="40"/>
      <c r="G64" s="40"/>
      <c r="H64" s="40"/>
      <c r="I64" s="40"/>
      <c r="J64" s="40"/>
      <c r="K64" s="40"/>
      <c r="L64" s="40"/>
      <c r="M64" s="28"/>
      <c r="N64" s="23"/>
      <c r="O64" s="2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5">
      <c r="A65" s="1"/>
      <c r="B65" s="24"/>
      <c r="C65" s="21" t="s">
        <v>85</v>
      </c>
      <c r="D65" s="46" t="s">
        <v>86</v>
      </c>
      <c r="E65" s="53"/>
      <c r="F65" s="40"/>
      <c r="G65" s="40"/>
      <c r="H65" s="40"/>
      <c r="I65" s="40"/>
      <c r="J65" s="40"/>
      <c r="K65" s="40"/>
      <c r="L65" s="40"/>
      <c r="M65" s="28"/>
      <c r="N65" s="23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25">
      <c r="A66" s="1"/>
      <c r="B66" s="24"/>
      <c r="C66" s="21" t="s">
        <v>87</v>
      </c>
      <c r="D66" s="46" t="s">
        <v>88</v>
      </c>
      <c r="E66" s="53"/>
      <c r="F66" s="40"/>
      <c r="G66" s="40"/>
      <c r="H66" s="40"/>
      <c r="I66" s="40"/>
      <c r="J66" s="40"/>
      <c r="K66" s="40"/>
      <c r="L66" s="40"/>
      <c r="M66" s="28"/>
      <c r="N66" s="23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25">
      <c r="A67" s="1"/>
      <c r="B67" s="24"/>
      <c r="C67" s="21" t="s">
        <v>89</v>
      </c>
      <c r="D67" s="46" t="s">
        <v>90</v>
      </c>
      <c r="E67" s="53"/>
      <c r="F67" s="40"/>
      <c r="G67" s="40"/>
      <c r="H67" s="40"/>
      <c r="I67" s="40"/>
      <c r="J67" s="40"/>
      <c r="K67" s="40"/>
      <c r="L67" s="40"/>
      <c r="M67" s="28"/>
      <c r="N67" s="23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25">
      <c r="A68" s="1"/>
      <c r="B68" s="24"/>
      <c r="C68" s="31" t="s">
        <v>94</v>
      </c>
      <c r="D68" s="46" t="s">
        <v>91</v>
      </c>
      <c r="E68" s="53"/>
      <c r="F68" s="40"/>
      <c r="G68" s="40"/>
      <c r="H68" s="40"/>
      <c r="I68" s="40"/>
      <c r="J68" s="40"/>
      <c r="K68" s="40"/>
      <c r="L68" s="40"/>
      <c r="M68" s="28"/>
      <c r="N68" s="23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25">
      <c r="A69" s="1"/>
      <c r="B69" s="24"/>
      <c r="C69" s="65" t="s">
        <v>96</v>
      </c>
      <c r="D69" s="21" t="s">
        <v>95</v>
      </c>
      <c r="E69" s="53"/>
      <c r="F69" s="40"/>
      <c r="G69" s="40"/>
      <c r="H69" s="40"/>
      <c r="I69" s="40"/>
      <c r="J69" s="40"/>
      <c r="K69" s="40"/>
      <c r="L69" s="40"/>
      <c r="M69" s="28"/>
      <c r="N69" s="23"/>
      <c r="O69" s="2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25">
      <c r="A70" s="1"/>
      <c r="B70" s="24"/>
      <c r="C70" s="21" t="s">
        <v>97</v>
      </c>
      <c r="D70" s="46" t="s">
        <v>98</v>
      </c>
      <c r="E70" s="53"/>
      <c r="F70" s="51"/>
      <c r="G70" s="40"/>
      <c r="H70" s="40"/>
      <c r="I70" s="40"/>
      <c r="J70" s="40"/>
      <c r="K70" s="40"/>
      <c r="L70" s="40"/>
      <c r="M70" s="28"/>
      <c r="N70" s="23"/>
      <c r="O70" s="2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25">
      <c r="A71" s="1"/>
      <c r="B71" s="24"/>
      <c r="C71" s="21" t="s">
        <v>99</v>
      </c>
      <c r="D71" s="46" t="s">
        <v>98</v>
      </c>
      <c r="E71" s="53"/>
      <c r="F71" s="40"/>
      <c r="G71" s="40"/>
      <c r="H71" s="40"/>
      <c r="I71" s="40"/>
      <c r="J71" s="40"/>
      <c r="K71" s="40"/>
      <c r="L71" s="40"/>
      <c r="M71" s="28"/>
      <c r="N71" s="23"/>
      <c r="O71" s="2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25">
      <c r="A72" s="1"/>
      <c r="B72" s="24"/>
      <c r="C72" s="21" t="s">
        <v>100</v>
      </c>
      <c r="D72" s="46"/>
      <c r="E72" s="53"/>
      <c r="F72" s="40"/>
      <c r="G72" s="40"/>
      <c r="H72" s="40"/>
      <c r="I72" s="40"/>
      <c r="J72" s="40"/>
      <c r="K72" s="40"/>
      <c r="L72" s="40"/>
      <c r="M72" s="28"/>
      <c r="N72" s="23"/>
      <c r="O72" s="2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25">
      <c r="A73" s="1"/>
      <c r="B73" s="24"/>
      <c r="C73" s="21" t="s">
        <v>102</v>
      </c>
      <c r="D73" s="46" t="s">
        <v>103</v>
      </c>
      <c r="E73" s="53"/>
      <c r="F73" s="40"/>
      <c r="G73" s="40"/>
      <c r="H73" s="40"/>
      <c r="I73" s="40"/>
      <c r="J73" s="40"/>
      <c r="K73" s="40"/>
      <c r="L73" s="40"/>
      <c r="M73" s="28"/>
      <c r="N73" s="23"/>
      <c r="O73" s="2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25">
      <c r="A74" s="1"/>
      <c r="B74" s="24"/>
      <c r="C74" s="21" t="s">
        <v>101</v>
      </c>
      <c r="D74" s="46"/>
      <c r="E74" s="53"/>
      <c r="F74" s="40"/>
      <c r="G74" s="40"/>
      <c r="H74" s="40"/>
      <c r="I74" s="40"/>
      <c r="J74" s="40"/>
      <c r="K74" s="40"/>
      <c r="L74" s="40"/>
      <c r="M74" s="28"/>
      <c r="N74" s="23"/>
      <c r="O74" s="2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25">
      <c r="A75" s="1"/>
      <c r="B75" s="24"/>
      <c r="C75" s="21" t="s">
        <v>104</v>
      </c>
      <c r="D75" s="46" t="s">
        <v>105</v>
      </c>
      <c r="E75" s="53"/>
      <c r="F75" s="40"/>
      <c r="G75" s="40"/>
      <c r="H75" s="40"/>
      <c r="I75" s="40"/>
      <c r="J75" s="40"/>
      <c r="K75" s="40"/>
      <c r="L75" s="40"/>
      <c r="M75" s="28"/>
      <c r="N75" s="23"/>
      <c r="O75" s="2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25">
      <c r="A76" s="1"/>
      <c r="B76" s="24"/>
      <c r="C76" s="21"/>
      <c r="D76" s="46" t="s">
        <v>108</v>
      </c>
      <c r="E76" s="53"/>
      <c r="F76" s="40"/>
      <c r="G76" s="40"/>
      <c r="H76" s="40"/>
      <c r="I76" s="40"/>
      <c r="J76" s="40"/>
      <c r="K76" s="40"/>
      <c r="L76" s="40"/>
      <c r="M76" s="28"/>
      <c r="N76" s="23"/>
      <c r="O76" s="2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5">
      <c r="A77" s="1"/>
      <c r="B77" s="24"/>
      <c r="C77" s="21" t="s">
        <v>109</v>
      </c>
      <c r="D77" s="46" t="s">
        <v>110</v>
      </c>
      <c r="E77" s="53"/>
      <c r="F77" s="40"/>
      <c r="G77" s="40"/>
      <c r="H77" s="40"/>
      <c r="I77" s="40"/>
      <c r="J77" s="40"/>
      <c r="K77" s="40"/>
      <c r="L77" s="40"/>
      <c r="M77" s="28"/>
      <c r="N77" s="23"/>
      <c r="O77" s="2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25">
      <c r="A78" s="1"/>
      <c r="B78" s="24"/>
      <c r="C78" s="21" t="s">
        <v>111</v>
      </c>
      <c r="D78" s="46"/>
      <c r="E78" s="53"/>
      <c r="F78" s="40"/>
      <c r="G78" s="40"/>
      <c r="H78" s="40"/>
      <c r="I78" s="40"/>
      <c r="J78" s="40"/>
      <c r="K78" s="40"/>
      <c r="L78" s="40"/>
      <c r="M78" s="28"/>
      <c r="N78" s="23"/>
      <c r="O78" s="2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25">
      <c r="A79" s="1"/>
      <c r="B79" s="24"/>
      <c r="C79" s="21" t="s">
        <v>113</v>
      </c>
      <c r="D79" s="46" t="s">
        <v>130</v>
      </c>
      <c r="E79" s="79">
        <v>1</v>
      </c>
      <c r="F79" s="79">
        <v>1</v>
      </c>
      <c r="G79" s="40"/>
      <c r="H79" s="40"/>
      <c r="I79" s="40"/>
      <c r="J79" s="40"/>
      <c r="K79" s="78">
        <v>1</v>
      </c>
      <c r="L79" s="40"/>
      <c r="M79" s="28"/>
      <c r="N79" s="23"/>
      <c r="O79" s="2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25">
      <c r="A80" s="1"/>
      <c r="B80" s="24"/>
      <c r="C80" s="21" t="s">
        <v>112</v>
      </c>
      <c r="D80" s="46"/>
      <c r="E80" s="53"/>
      <c r="F80" s="40"/>
      <c r="G80" s="40"/>
      <c r="H80" s="40"/>
      <c r="I80" s="40"/>
      <c r="J80" s="40"/>
      <c r="K80" s="40"/>
      <c r="L80" s="40"/>
      <c r="M80" s="28"/>
      <c r="N80" s="23"/>
      <c r="O80" s="2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25">
      <c r="A81" s="1"/>
      <c r="B81" s="24"/>
      <c r="C81" s="21" t="s">
        <v>114</v>
      </c>
      <c r="D81" s="46" t="s">
        <v>115</v>
      </c>
      <c r="E81" s="53"/>
      <c r="F81" s="40"/>
      <c r="G81" s="40"/>
      <c r="H81" s="40"/>
      <c r="I81" s="40"/>
      <c r="J81" s="40"/>
      <c r="K81" s="40"/>
      <c r="L81" s="40"/>
      <c r="M81" s="28"/>
      <c r="N81" s="23"/>
      <c r="O81" s="2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5">
      <c r="A82" s="1"/>
      <c r="B82" s="24"/>
      <c r="C82" s="21" t="s">
        <v>116</v>
      </c>
      <c r="D82" s="46"/>
      <c r="E82" s="53"/>
      <c r="F82" s="40"/>
      <c r="G82" s="40"/>
      <c r="H82" s="40"/>
      <c r="I82" s="40"/>
      <c r="J82" s="40"/>
      <c r="K82" s="40"/>
      <c r="L82" s="40"/>
      <c r="M82" s="28"/>
      <c r="N82" s="23"/>
      <c r="O82" s="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x14ac:dyDescent="0.25">
      <c r="A83" s="1"/>
      <c r="B83" s="24"/>
      <c r="C83" s="21" t="s">
        <v>117</v>
      </c>
      <c r="D83" s="46"/>
      <c r="E83" s="53"/>
      <c r="F83" s="40"/>
      <c r="G83" s="40"/>
      <c r="H83" s="40"/>
      <c r="I83" s="40"/>
      <c r="J83" s="40"/>
      <c r="K83" s="40"/>
      <c r="L83" s="40"/>
      <c r="M83" s="28"/>
      <c r="N83" s="23"/>
      <c r="O83" s="2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customHeight="1" x14ac:dyDescent="0.25">
      <c r="A84" s="1"/>
      <c r="B84" s="24"/>
      <c r="C84" s="21" t="s">
        <v>118</v>
      </c>
      <c r="D84" s="46" t="s">
        <v>143</v>
      </c>
      <c r="E84" s="53"/>
      <c r="F84" s="40"/>
      <c r="G84" s="40"/>
      <c r="H84" s="40"/>
      <c r="I84" s="40"/>
      <c r="J84" s="40"/>
      <c r="K84" s="79">
        <v>1</v>
      </c>
      <c r="L84" s="40"/>
      <c r="M84" s="28"/>
      <c r="N84" s="23"/>
      <c r="O84" s="2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customHeight="1" x14ac:dyDescent="0.25">
      <c r="A85" s="1"/>
      <c r="B85" s="24"/>
      <c r="C85" s="21" t="s">
        <v>119</v>
      </c>
      <c r="D85" s="46" t="s">
        <v>120</v>
      </c>
      <c r="E85" s="53"/>
      <c r="F85" s="40"/>
      <c r="G85" s="40"/>
      <c r="H85" s="40"/>
      <c r="I85" s="40"/>
      <c r="J85" s="40"/>
      <c r="K85" s="40"/>
      <c r="L85" s="40"/>
      <c r="M85" s="28"/>
      <c r="N85" s="23"/>
      <c r="O85" s="2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customHeight="1" x14ac:dyDescent="0.25">
      <c r="A86" s="1"/>
      <c r="B86" s="24"/>
      <c r="C86" s="21" t="s">
        <v>122</v>
      </c>
      <c r="D86" s="46"/>
      <c r="E86" s="53"/>
      <c r="F86" s="40"/>
      <c r="G86" s="40"/>
      <c r="H86" s="40"/>
      <c r="I86" s="40"/>
      <c r="J86" s="40"/>
      <c r="K86" s="40"/>
      <c r="L86" s="40"/>
      <c r="M86" s="28"/>
      <c r="N86" s="23"/>
      <c r="O86" s="2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customHeight="1" x14ac:dyDescent="0.25">
      <c r="A87" s="1"/>
      <c r="B87" s="24"/>
      <c r="C87" s="21" t="s">
        <v>123</v>
      </c>
      <c r="D87" s="46"/>
      <c r="E87" s="53"/>
      <c r="F87" s="40"/>
      <c r="G87" s="40"/>
      <c r="H87" s="40"/>
      <c r="I87" s="40"/>
      <c r="J87" s="40"/>
      <c r="K87" s="40"/>
      <c r="L87" s="40"/>
      <c r="M87" s="28"/>
      <c r="N87" s="23"/>
      <c r="O87" s="2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customHeight="1" x14ac:dyDescent="0.25">
      <c r="A88" s="1"/>
      <c r="B88" s="24"/>
      <c r="C88" s="21" t="s">
        <v>124</v>
      </c>
      <c r="D88" s="46"/>
      <c r="E88" s="53"/>
      <c r="F88" s="40"/>
      <c r="G88" s="40"/>
      <c r="H88" s="40"/>
      <c r="I88" s="40"/>
      <c r="J88" s="40"/>
      <c r="K88" s="40"/>
      <c r="L88" s="40"/>
      <c r="M88" s="28"/>
      <c r="N88" s="23"/>
      <c r="O88" s="2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customHeight="1" x14ac:dyDescent="0.25">
      <c r="A89" s="1"/>
      <c r="B89" s="24"/>
      <c r="C89" s="21" t="s">
        <v>135</v>
      </c>
      <c r="D89" s="46"/>
      <c r="E89" s="53"/>
      <c r="F89" s="40"/>
      <c r="G89" s="40"/>
      <c r="H89" s="40"/>
      <c r="I89" s="79">
        <v>1</v>
      </c>
      <c r="J89" s="40"/>
      <c r="K89" s="40"/>
      <c r="L89" s="40"/>
      <c r="M89" s="28"/>
      <c r="N89" s="23"/>
      <c r="O89" s="2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customHeight="1" x14ac:dyDescent="0.25">
      <c r="A90" s="1"/>
      <c r="B90" s="24"/>
      <c r="C90" s="21"/>
      <c r="D90" s="46" t="s">
        <v>142</v>
      </c>
      <c r="E90" s="53"/>
      <c r="F90" s="40"/>
      <c r="G90" s="40"/>
      <c r="H90" s="40"/>
      <c r="I90" s="40"/>
      <c r="J90" s="40"/>
      <c r="L90" s="40"/>
      <c r="M90" s="28"/>
      <c r="N90" s="23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customHeight="1" x14ac:dyDescent="0.25">
      <c r="A91" s="1"/>
      <c r="B91" s="24"/>
      <c r="C91" s="21"/>
      <c r="D91" s="46"/>
      <c r="E91" s="53"/>
      <c r="F91" s="40"/>
      <c r="G91" s="40"/>
      <c r="H91" s="40"/>
      <c r="I91" s="40"/>
      <c r="J91" s="40"/>
      <c r="K91" s="40"/>
      <c r="L91" s="40"/>
      <c r="M91" s="28"/>
      <c r="N91" s="23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customHeight="1" x14ac:dyDescent="0.25">
      <c r="A92" s="1"/>
      <c r="B92" s="24"/>
      <c r="C92" s="21"/>
      <c r="D92" s="46" t="s">
        <v>82</v>
      </c>
      <c r="E92" s="82">
        <f>SUM(E51:E91)</f>
        <v>1</v>
      </c>
      <c r="F92" s="82">
        <f>SUM(F50:F91)</f>
        <v>3</v>
      </c>
      <c r="G92" s="82">
        <f>SUM(G50:G91)</f>
        <v>2</v>
      </c>
      <c r="H92" s="82">
        <f>SUM(H50:H91)</f>
        <v>0</v>
      </c>
      <c r="I92" s="82">
        <f>SUM(I50:I91)</f>
        <v>3</v>
      </c>
      <c r="J92" s="82">
        <f t="shared" ref="J92:K92" si="5">SUM(J50:J91)</f>
        <v>0</v>
      </c>
      <c r="K92" s="82">
        <f t="shared" si="5"/>
        <v>3</v>
      </c>
      <c r="L92" s="82">
        <f>SUM(L50:L91)</f>
        <v>0</v>
      </c>
      <c r="M92" s="61"/>
      <c r="N92" s="25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6.5" thickBot="1" x14ac:dyDescent="0.3">
      <c r="A93" s="1"/>
      <c r="B93" s="24"/>
      <c r="C93" s="26"/>
      <c r="D93" s="48" t="s">
        <v>83</v>
      </c>
      <c r="E93" s="59">
        <f>+E49+E92</f>
        <v>11</v>
      </c>
      <c r="F93" s="63">
        <f>+F49+F92</f>
        <v>20</v>
      </c>
      <c r="G93" s="63">
        <f>+G49+G92</f>
        <v>19</v>
      </c>
      <c r="H93" s="63">
        <f>+H49+H92</f>
        <v>17</v>
      </c>
      <c r="I93" s="63">
        <f>+I49+I92</f>
        <v>18</v>
      </c>
      <c r="J93" s="63">
        <f t="shared" ref="J93:K93" si="6">+J49+J92</f>
        <v>17</v>
      </c>
      <c r="K93" s="63">
        <f t="shared" si="6"/>
        <v>18</v>
      </c>
      <c r="L93" s="63">
        <f>+L49+L92</f>
        <v>0</v>
      </c>
      <c r="M93" s="60"/>
      <c r="N93" s="25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x14ac:dyDescent="0.25">
      <c r="A94" s="1"/>
      <c r="B94" s="24"/>
      <c r="C94" s="27"/>
      <c r="D94" s="27"/>
      <c r="E94" s="1"/>
      <c r="F94" s="24"/>
      <c r="G94" s="24"/>
      <c r="H94" s="24"/>
      <c r="I94" s="24"/>
      <c r="J94" s="24"/>
      <c r="K94" s="24"/>
      <c r="L94" s="24"/>
      <c r="M94" s="24"/>
      <c r="N94" s="25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x14ac:dyDescent="0.25">
      <c r="A95" s="1"/>
      <c r="B95" s="24"/>
      <c r="C95" s="27"/>
      <c r="D95" s="27"/>
      <c r="E95" s="1"/>
      <c r="F95" s="1"/>
      <c r="G95" s="1"/>
      <c r="H95" s="1"/>
      <c r="I95" s="1"/>
      <c r="J95" s="1"/>
      <c r="K95" s="1"/>
      <c r="L95" s="1"/>
      <c r="M95" s="1"/>
      <c r="N95" s="25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</sheetData>
  <mergeCells count="4">
    <mergeCell ref="B2:D3"/>
    <mergeCell ref="M4:M7"/>
    <mergeCell ref="E5:E7"/>
    <mergeCell ref="B6:D6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ORLANDO</cp:lastModifiedBy>
  <dcterms:created xsi:type="dcterms:W3CDTF">2018-08-14T02:20:22Z</dcterms:created>
  <dcterms:modified xsi:type="dcterms:W3CDTF">2020-03-09T00:56:24Z</dcterms:modified>
</cp:coreProperties>
</file>